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Экспедиция" sheetId="1" r:id="rId1"/>
    <sheet name="ТК походы" sheetId="2" r:id="rId2"/>
  </sheets>
  <definedNames>
    <definedName name="_Hlk310843971" localSheetId="1">'ТК походы'!$F$6</definedName>
    <definedName name="OLE_LINK1" localSheetId="1">'ТК походы'!$E$1</definedName>
  </definedNames>
  <calcPr fullCalcOnLoad="1"/>
</workbook>
</file>

<file path=xl/sharedStrings.xml><?xml version="1.0" encoding="utf-8"?>
<sst xmlns="http://schemas.openxmlformats.org/spreadsheetml/2006/main" count="119" uniqueCount="98">
  <si>
    <t>Итоговый протокол</t>
  </si>
  <si>
    <t>Наименование отчета</t>
  </si>
  <si>
    <t>Образовательное учреждение</t>
  </si>
  <si>
    <t>Руководитель</t>
  </si>
  <si>
    <t>Место</t>
  </si>
  <si>
    <t>Швед В.А.</t>
  </si>
  <si>
    <t>Патрушина Л.И.</t>
  </si>
  <si>
    <t>Винокуров Ю.А.</t>
  </si>
  <si>
    <t>Трушникова В.И.</t>
  </si>
  <si>
    <t>МОУ Саргазинская СОШ, Сосновский район</t>
  </si>
  <si>
    <t>Жарова Н.В.</t>
  </si>
  <si>
    <t>Якунин В.В.</t>
  </si>
  <si>
    <t>Фаезов Р.Ф.</t>
  </si>
  <si>
    <t>Красников А.М.</t>
  </si>
  <si>
    <t>12/8</t>
  </si>
  <si>
    <t>15/13</t>
  </si>
  <si>
    <t>15/11</t>
  </si>
  <si>
    <t>9/7</t>
  </si>
  <si>
    <t>11/9</t>
  </si>
  <si>
    <t>9/6</t>
  </si>
  <si>
    <t>12/10</t>
  </si>
  <si>
    <t>14/12</t>
  </si>
  <si>
    <t>17/15</t>
  </si>
  <si>
    <t>Оценка экспертов</t>
  </si>
  <si>
    <t>Бадрудинов Р.Ш.</t>
  </si>
  <si>
    <t>Гайдученко Л.Л.</t>
  </si>
  <si>
    <t>Садыкова Т.В.</t>
  </si>
  <si>
    <t>Талызов С.Н.</t>
  </si>
  <si>
    <t>С учетом понижающего балла (-10)</t>
  </si>
  <si>
    <t>Номинация – туристско-краеведческий поход</t>
  </si>
  <si>
    <t xml:space="preserve">областного конкурса на лучший туристско-краеведческий поход или экспедицию </t>
  </si>
  <si>
    <t>среди обучающихся Челябинской области в 2010 – 2011 учебном году</t>
  </si>
  <si>
    <t xml:space="preserve">№ </t>
  </si>
  <si>
    <t>МОУДОД «СДЮТЭ», Магнитогорский городской округ</t>
  </si>
  <si>
    <t>МУДОД ЦДЭ, г. Челябинск</t>
  </si>
  <si>
    <t>МОУ СОШ № 78, г. Челябинск</t>
  </si>
  <si>
    <t>Губанова Т.А.</t>
  </si>
  <si>
    <t>1 эксперт</t>
  </si>
  <si>
    <t>2 эксперт</t>
  </si>
  <si>
    <t>3 эксперт</t>
  </si>
  <si>
    <t>4 эксперт</t>
  </si>
  <si>
    <t>водный маршрут,
3 с.сл., Ю. Урал</t>
  </si>
  <si>
    <t>водный маршрут,
1 с.сл., Ю.Урал</t>
  </si>
  <si>
    <t>МУДОД ЦДЮТур «Космос»,
г. Челябинск</t>
  </si>
  <si>
    <t>пешеходный маршрут,
1 к.сл., Ю.Урал</t>
  </si>
  <si>
    <t>МУДОД ЦДЮТур «Космос» и МОУ СОШ № 18,
г. Челябинск</t>
  </si>
  <si>
    <t>лыжный маршрут,
1 к.сл., Ю.Урал</t>
  </si>
  <si>
    <t>пешеходный маршрут,
2 к.сл., Сев.Урал</t>
  </si>
  <si>
    <t>Анисимова Н.А.</t>
  </si>
  <si>
    <t>пешеходный маршрут,
3 с.сл., Ю.Урал</t>
  </si>
  <si>
    <t>водный маршрут 1с.сл., Ср. Урал</t>
  </si>
  <si>
    <t>Дудкина Т.А.</t>
  </si>
  <si>
    <t>пешеходный маршрут, 3 с.сл, Ю.Урал</t>
  </si>
  <si>
    <t>Самарин А.В.</t>
  </si>
  <si>
    <t>Водичко А.А.</t>
  </si>
  <si>
    <t>комбинированный маршрут, 1 к.с., Ю. Урал</t>
  </si>
  <si>
    <t>Общая сумма/
Средняя сумма</t>
  </si>
  <si>
    <t>МУДОД ДЮСШ по спортивному туризму «Родонит»,
г. Челябинск</t>
  </si>
  <si>
    <t>МКОУДОД «Станция детского и юношеского туризма и экскурсий» города Миньяра, Ашинский район</t>
  </si>
  <si>
    <t>МОУДОД «Чебаркульский районный центр детского творчества»,
Чебаркульский район</t>
  </si>
  <si>
    <t>МОУ СОШ № 106,
г. Челябинск</t>
  </si>
  <si>
    <t>МКОУ СОШ № 1, Нязепетровский  район</t>
  </si>
  <si>
    <t>Средняя сумма</t>
  </si>
  <si>
    <t>16/8</t>
  </si>
  <si>
    <t>17/14</t>
  </si>
  <si>
    <t>16/14</t>
  </si>
  <si>
    <t>18/11</t>
  </si>
  <si>
    <t>10/9</t>
  </si>
  <si>
    <t>Судейская коллегия:</t>
  </si>
  <si>
    <t>22/17</t>
  </si>
  <si>
    <t xml:space="preserve">Понижающий балл (-10): </t>
  </si>
  <si>
    <t>Нет маршрутного листа/маршрутной книжки</t>
  </si>
  <si>
    <t>Нарушение Правил или Инструкции № 293</t>
  </si>
  <si>
    <t>Нет краеведения</t>
  </si>
  <si>
    <t>Нет технического описания</t>
  </si>
  <si>
    <t>Нарушения в маршрутных документах</t>
  </si>
  <si>
    <t>Нарушение техники безопасности</t>
  </si>
  <si>
    <t>Нет подтверждающего фотоматериала</t>
  </si>
  <si>
    <t>3</t>
  </si>
  <si>
    <t>4</t>
  </si>
  <si>
    <t>17</t>
  </si>
  <si>
    <t>16</t>
  </si>
  <si>
    <t>ноябрь 2011</t>
  </si>
  <si>
    <t>Количество участников/
количество обучающихся</t>
  </si>
  <si>
    <t>водный маршрут,
1 к.сл., Ю. Урал</t>
  </si>
  <si>
    <t>Фатыхов Я.А.</t>
  </si>
  <si>
    <t>водный поход 1к.с.,  Ю.Урал</t>
  </si>
  <si>
    <t>№ п/п</t>
  </si>
  <si>
    <t>Отчёт</t>
  </si>
  <si>
    <t>Оценки экспертов</t>
  </si>
  <si>
    <t>МОУДОД ЦДЮТик, Миасский городской округ,
(спелеоэкспедиция в Катав-Ивановский район, бассейн реки Сим).
Рук. – Козлов А.П.</t>
  </si>
  <si>
    <t>МУДОД ЦДЮТур
«Космос»,
г. Челябинск,
(экспедиция «Тургояк – 2011»)
Рук. – Патрушина Л.И.</t>
  </si>
  <si>
    <t>МУДОД ЦДЮТур
«Космос»,
г. Челябинск,
(комплексная экспедиция в Чесменский муниципальный район).
Рук. – Ишкаева С.М.</t>
  </si>
  <si>
    <t>Общая сумма</t>
  </si>
  <si>
    <t>Средняя оценка</t>
  </si>
  <si>
    <t>Итоговый протокол областного конкурса на лучший туристско-краеведческий поход или экспедицию среди обучающихся Челябинской области в 2010 – 2011 учебном году</t>
  </si>
  <si>
    <t>Номинация – туристско-краеведческая экспедиция</t>
  </si>
  <si>
    <t>Экспертная комиссия: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</si>
</sst>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8">
    <font>
      <sz val="10"/>
      <name val="Arial"/>
      <family val="0"/>
    </font>
    <font>
      <sz val="12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2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K6" sqref="K6"/>
    </sheetView>
  </sheetViews>
  <sheetFormatPr defaultColWidth="9.140625" defaultRowHeight="12.75"/>
  <cols>
    <col min="1" max="1" width="6.00390625" style="0" customWidth="1"/>
    <col min="2" max="2" width="37.8515625" style="0" customWidth="1"/>
    <col min="6" max="6" width="11.7109375" style="0" customWidth="1"/>
  </cols>
  <sheetData>
    <row r="2" spans="2:9" ht="39.75" customHeight="1">
      <c r="B2" s="40" t="s">
        <v>95</v>
      </c>
      <c r="C2" s="40"/>
      <c r="D2" s="40"/>
      <c r="E2" s="40"/>
      <c r="F2" s="40"/>
      <c r="G2" s="40"/>
      <c r="H2" s="40"/>
      <c r="I2" s="40"/>
    </row>
    <row r="3" spans="2:9" ht="15.75">
      <c r="B3" s="41" t="s">
        <v>96</v>
      </c>
      <c r="C3" s="41"/>
      <c r="D3" s="41"/>
      <c r="E3" s="41"/>
      <c r="F3" s="41"/>
      <c r="G3" s="41"/>
      <c r="H3" s="41"/>
      <c r="I3" s="41"/>
    </row>
    <row r="4" spans="1:8" ht="12.75">
      <c r="A4" s="36" t="s">
        <v>87</v>
      </c>
      <c r="B4" s="36" t="s">
        <v>88</v>
      </c>
      <c r="C4" s="37" t="s">
        <v>89</v>
      </c>
      <c r="D4" s="37"/>
      <c r="E4" s="37"/>
      <c r="F4" s="36" t="s">
        <v>93</v>
      </c>
      <c r="G4" s="38" t="s">
        <v>94</v>
      </c>
      <c r="H4" s="39" t="s">
        <v>4</v>
      </c>
    </row>
    <row r="5" spans="1:8" ht="15.75">
      <c r="A5" s="36"/>
      <c r="B5" s="36"/>
      <c r="C5" s="35">
        <v>1</v>
      </c>
      <c r="D5" s="35">
        <v>2</v>
      </c>
      <c r="E5" s="35">
        <v>3</v>
      </c>
      <c r="F5" s="36"/>
      <c r="G5" s="38"/>
      <c r="H5" s="39"/>
    </row>
    <row r="6" spans="1:8" ht="66.75" customHeight="1">
      <c r="A6" s="32">
        <v>1</v>
      </c>
      <c r="B6" s="32" t="s">
        <v>91</v>
      </c>
      <c r="C6" s="32">
        <v>40</v>
      </c>
      <c r="D6" s="32">
        <v>35</v>
      </c>
      <c r="E6" s="32">
        <v>37</v>
      </c>
      <c r="F6" s="32">
        <f>C6+D6+E6</f>
        <v>112</v>
      </c>
      <c r="G6" s="33">
        <v>37.33</v>
      </c>
      <c r="H6" s="33">
        <v>1</v>
      </c>
    </row>
    <row r="7" spans="1:8" ht="90.75" customHeight="1">
      <c r="A7" s="32">
        <v>2</v>
      </c>
      <c r="B7" s="32" t="s">
        <v>90</v>
      </c>
      <c r="C7" s="31">
        <v>35</v>
      </c>
      <c r="D7" s="31">
        <v>30</v>
      </c>
      <c r="E7" s="31">
        <v>35</v>
      </c>
      <c r="F7" s="32">
        <f>C7+D7+E7</f>
        <v>100</v>
      </c>
      <c r="G7" s="33">
        <v>33.33</v>
      </c>
      <c r="H7" s="33">
        <v>2</v>
      </c>
    </row>
    <row r="8" spans="1:8" ht="81" customHeight="1">
      <c r="A8" s="32">
        <v>3</v>
      </c>
      <c r="B8" s="32" t="s">
        <v>92</v>
      </c>
      <c r="C8" s="32">
        <v>26</v>
      </c>
      <c r="D8" s="32">
        <v>17</v>
      </c>
      <c r="E8" s="32">
        <v>32</v>
      </c>
      <c r="F8" s="32">
        <f>C8+D8+E8</f>
        <v>75</v>
      </c>
      <c r="G8" s="33">
        <f>F8/3</f>
        <v>25</v>
      </c>
      <c r="H8" s="33">
        <v>3</v>
      </c>
    </row>
    <row r="11" spans="2:6" ht="12.75">
      <c r="B11" s="34" t="s">
        <v>97</v>
      </c>
      <c r="F11" t="s">
        <v>25</v>
      </c>
    </row>
    <row r="12" ht="12.75">
      <c r="F12" t="s">
        <v>27</v>
      </c>
    </row>
    <row r="13" ht="12.75">
      <c r="F13" t="s">
        <v>26</v>
      </c>
    </row>
  </sheetData>
  <mergeCells count="8">
    <mergeCell ref="G4:G5"/>
    <mergeCell ref="H4:H5"/>
    <mergeCell ref="B2:I2"/>
    <mergeCell ref="B3:I3"/>
    <mergeCell ref="A4:A5"/>
    <mergeCell ref="B4:B5"/>
    <mergeCell ref="C4:E4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7">
      <selection activeCell="K3" sqref="K3"/>
    </sheetView>
  </sheetViews>
  <sheetFormatPr defaultColWidth="9.140625" defaultRowHeight="12.75"/>
  <cols>
    <col min="1" max="1" width="3.7109375" style="4" customWidth="1"/>
    <col min="2" max="2" width="18.00390625" style="4" customWidth="1"/>
    <col min="3" max="3" width="18.421875" style="4" customWidth="1"/>
    <col min="4" max="4" width="16.28125" style="4" customWidth="1"/>
    <col min="5" max="5" width="11.8515625" style="4" customWidth="1"/>
    <col min="6" max="6" width="7.7109375" style="4" customWidth="1"/>
    <col min="7" max="8" width="7.57421875" style="4" customWidth="1"/>
    <col min="9" max="9" width="7.7109375" style="4" customWidth="1"/>
    <col min="10" max="10" width="10.28125" style="4" customWidth="1"/>
    <col min="11" max="11" width="8.7109375" style="4" customWidth="1"/>
    <col min="12" max="12" width="13.28125" style="4" customWidth="1"/>
    <col min="13" max="13" width="7.57421875" style="4" customWidth="1"/>
    <col min="14" max="16384" width="9.140625" style="4" customWidth="1"/>
  </cols>
  <sheetData>
    <row r="1" spans="5:16" s="1" customFormat="1" ht="18.75" customHeight="1">
      <c r="E1" s="3" t="s">
        <v>0</v>
      </c>
      <c r="F1" s="2"/>
      <c r="I1" s="2"/>
      <c r="L1" s="2"/>
      <c r="M1" s="2"/>
      <c r="N1" s="2"/>
      <c r="O1" s="2"/>
      <c r="P1" s="2"/>
    </row>
    <row r="2" spans="5:16" s="1" customFormat="1" ht="18" customHeight="1">
      <c r="E2" s="3" t="s">
        <v>30</v>
      </c>
      <c r="F2" s="2"/>
      <c r="I2" s="2"/>
      <c r="L2" s="2"/>
      <c r="M2" s="2"/>
      <c r="O2" s="2"/>
      <c r="P2" s="2"/>
    </row>
    <row r="3" spans="5:16" s="1" customFormat="1" ht="20.25" customHeight="1">
      <c r="E3" s="3" t="s">
        <v>31</v>
      </c>
      <c r="F3" s="3"/>
      <c r="I3" s="2"/>
      <c r="L3" s="2"/>
      <c r="M3" s="2"/>
      <c r="N3" s="2"/>
      <c r="O3" s="2"/>
      <c r="P3" s="2"/>
    </row>
    <row r="4" spans="4:11" s="11" customFormat="1" ht="29.25" customHeight="1">
      <c r="D4" s="22"/>
      <c r="E4" s="29" t="s">
        <v>29</v>
      </c>
      <c r="F4" s="22"/>
      <c r="G4" s="22"/>
      <c r="K4" s="28" t="s">
        <v>82</v>
      </c>
    </row>
    <row r="5" spans="1:13" s="11" customFormat="1" ht="15" customHeight="1">
      <c r="A5" s="42" t="s">
        <v>32</v>
      </c>
      <c r="B5" s="42" t="s">
        <v>1</v>
      </c>
      <c r="C5" s="42" t="s">
        <v>2</v>
      </c>
      <c r="D5" s="42" t="s">
        <v>3</v>
      </c>
      <c r="E5" s="45" t="s">
        <v>83</v>
      </c>
      <c r="F5" s="44" t="s">
        <v>23</v>
      </c>
      <c r="G5" s="44"/>
      <c r="H5" s="44"/>
      <c r="I5" s="44"/>
      <c r="J5" s="44"/>
      <c r="K5" s="44"/>
      <c r="L5" s="44"/>
      <c r="M5" s="44"/>
    </row>
    <row r="6" spans="1:13" s="11" customFormat="1" ht="59.25" customHeight="1">
      <c r="A6" s="42"/>
      <c r="B6" s="42"/>
      <c r="C6" s="42"/>
      <c r="D6" s="42"/>
      <c r="E6" s="46"/>
      <c r="F6" s="5" t="s">
        <v>37</v>
      </c>
      <c r="G6" s="5" t="s">
        <v>38</v>
      </c>
      <c r="H6" s="5" t="s">
        <v>39</v>
      </c>
      <c r="I6" s="5" t="s">
        <v>40</v>
      </c>
      <c r="J6" s="5" t="s">
        <v>56</v>
      </c>
      <c r="K6" s="5" t="s">
        <v>62</v>
      </c>
      <c r="L6" s="5" t="s">
        <v>28</v>
      </c>
      <c r="M6" s="5" t="s">
        <v>4</v>
      </c>
    </row>
    <row r="7" spans="1:13" s="11" customFormat="1" ht="48.75" customHeight="1">
      <c r="A7" s="10">
        <v>1</v>
      </c>
      <c r="B7" s="12" t="s">
        <v>44</v>
      </c>
      <c r="C7" s="7" t="s">
        <v>43</v>
      </c>
      <c r="D7" s="12" t="s">
        <v>6</v>
      </c>
      <c r="E7" s="8" t="s">
        <v>20</v>
      </c>
      <c r="F7" s="5">
        <v>38</v>
      </c>
      <c r="G7" s="5">
        <v>34</v>
      </c>
      <c r="H7" s="5">
        <v>33</v>
      </c>
      <c r="I7" s="5">
        <v>38</v>
      </c>
      <c r="J7" s="5">
        <f aca="true" t="shared" si="0" ref="J7:J21">SUM(F7:I7)</f>
        <v>143</v>
      </c>
      <c r="K7" s="5">
        <f aca="true" t="shared" si="1" ref="K7:K21">J7/4</f>
        <v>35.75</v>
      </c>
      <c r="L7" s="26">
        <v>35.75</v>
      </c>
      <c r="M7" s="5">
        <v>1</v>
      </c>
    </row>
    <row r="8" spans="1:13" s="11" customFormat="1" ht="53.25" customHeight="1">
      <c r="A8" s="10">
        <v>2</v>
      </c>
      <c r="B8" s="12" t="s">
        <v>47</v>
      </c>
      <c r="C8" s="7" t="s">
        <v>43</v>
      </c>
      <c r="D8" s="12" t="s">
        <v>5</v>
      </c>
      <c r="E8" s="8" t="s">
        <v>21</v>
      </c>
      <c r="F8" s="5">
        <v>29</v>
      </c>
      <c r="G8" s="5">
        <v>30</v>
      </c>
      <c r="H8" s="5">
        <v>37</v>
      </c>
      <c r="I8" s="5">
        <v>37</v>
      </c>
      <c r="J8" s="5">
        <f t="shared" si="0"/>
        <v>133</v>
      </c>
      <c r="K8" s="5">
        <f t="shared" si="1"/>
        <v>33.25</v>
      </c>
      <c r="L8" s="26">
        <v>33.25</v>
      </c>
      <c r="M8" s="5">
        <v>2</v>
      </c>
    </row>
    <row r="9" spans="1:13" s="11" customFormat="1" ht="56.25" customHeight="1">
      <c r="A9" s="10">
        <v>3</v>
      </c>
      <c r="B9" s="12" t="s">
        <v>50</v>
      </c>
      <c r="C9" s="7" t="s">
        <v>60</v>
      </c>
      <c r="D9" s="12" t="s">
        <v>51</v>
      </c>
      <c r="E9" s="8" t="s">
        <v>69</v>
      </c>
      <c r="F9" s="5">
        <v>29</v>
      </c>
      <c r="G9" s="5">
        <v>31</v>
      </c>
      <c r="H9" s="5">
        <v>31</v>
      </c>
      <c r="I9" s="5">
        <v>33</v>
      </c>
      <c r="J9" s="5">
        <f>SUM(F9:I9)</f>
        <v>124</v>
      </c>
      <c r="K9" s="5">
        <f>J9/4</f>
        <v>31</v>
      </c>
      <c r="L9" s="26">
        <v>31</v>
      </c>
      <c r="M9" s="8" t="s">
        <v>78</v>
      </c>
    </row>
    <row r="10" spans="1:13" s="11" customFormat="1" ht="56.25" customHeight="1">
      <c r="A10" s="10">
        <v>4</v>
      </c>
      <c r="B10" s="12" t="s">
        <v>44</v>
      </c>
      <c r="C10" s="7" t="s">
        <v>45</v>
      </c>
      <c r="D10" s="12" t="s">
        <v>7</v>
      </c>
      <c r="E10" s="21" t="s">
        <v>14</v>
      </c>
      <c r="F10" s="5">
        <v>29</v>
      </c>
      <c r="G10" s="5">
        <v>32</v>
      </c>
      <c r="H10" s="5">
        <v>28</v>
      </c>
      <c r="I10" s="5">
        <v>34</v>
      </c>
      <c r="J10" s="5">
        <f>SUM(F10:I10)</f>
        <v>123</v>
      </c>
      <c r="K10" s="5">
        <f>J10/4</f>
        <v>30.75</v>
      </c>
      <c r="L10" s="26">
        <v>30.75</v>
      </c>
      <c r="M10" s="8" t="s">
        <v>79</v>
      </c>
    </row>
    <row r="11" spans="1:13" s="11" customFormat="1" ht="48.75" customHeight="1">
      <c r="A11" s="10">
        <v>5</v>
      </c>
      <c r="B11" s="12" t="s">
        <v>46</v>
      </c>
      <c r="C11" s="7" t="s">
        <v>43</v>
      </c>
      <c r="D11" s="12" t="s">
        <v>5</v>
      </c>
      <c r="E11" s="8" t="s">
        <v>19</v>
      </c>
      <c r="F11" s="5">
        <v>23</v>
      </c>
      <c r="G11" s="5">
        <v>29</v>
      </c>
      <c r="H11" s="5">
        <v>36</v>
      </c>
      <c r="I11" s="5">
        <v>33</v>
      </c>
      <c r="J11" s="5">
        <f t="shared" si="0"/>
        <v>121</v>
      </c>
      <c r="K11" s="5">
        <f t="shared" si="1"/>
        <v>30.25</v>
      </c>
      <c r="L11" s="26">
        <v>30.25</v>
      </c>
      <c r="M11" s="5">
        <v>5</v>
      </c>
    </row>
    <row r="12" spans="1:13" s="11" customFormat="1" ht="50.25" customHeight="1">
      <c r="A12" s="10">
        <v>6</v>
      </c>
      <c r="B12" s="12" t="s">
        <v>49</v>
      </c>
      <c r="C12" s="7" t="s">
        <v>43</v>
      </c>
      <c r="D12" s="12" t="s">
        <v>5</v>
      </c>
      <c r="E12" s="8" t="s">
        <v>22</v>
      </c>
      <c r="F12" s="5">
        <v>31</v>
      </c>
      <c r="G12" s="5">
        <v>28</v>
      </c>
      <c r="H12" s="5">
        <v>32</v>
      </c>
      <c r="I12" s="5">
        <v>24</v>
      </c>
      <c r="J12" s="5">
        <f t="shared" si="0"/>
        <v>115</v>
      </c>
      <c r="K12" s="5">
        <f t="shared" si="1"/>
        <v>28.75</v>
      </c>
      <c r="L12" s="26">
        <v>28.75</v>
      </c>
      <c r="M12" s="5">
        <v>6</v>
      </c>
    </row>
    <row r="13" spans="1:13" s="11" customFormat="1" ht="71.25" customHeight="1">
      <c r="A13" s="10">
        <v>7</v>
      </c>
      <c r="B13" s="12" t="s">
        <v>52</v>
      </c>
      <c r="C13" s="7" t="s">
        <v>59</v>
      </c>
      <c r="D13" s="12" t="s">
        <v>54</v>
      </c>
      <c r="E13" s="14" t="s">
        <v>64</v>
      </c>
      <c r="F13" s="5">
        <v>27</v>
      </c>
      <c r="G13" s="5">
        <v>27</v>
      </c>
      <c r="H13" s="5">
        <v>30</v>
      </c>
      <c r="I13" s="5">
        <v>28</v>
      </c>
      <c r="J13" s="5">
        <f t="shared" si="0"/>
        <v>112</v>
      </c>
      <c r="K13" s="5">
        <f t="shared" si="1"/>
        <v>28</v>
      </c>
      <c r="L13" s="27">
        <v>28</v>
      </c>
      <c r="M13" s="8">
        <v>7</v>
      </c>
    </row>
    <row r="14" spans="1:13" s="11" customFormat="1" ht="44.25" customHeight="1">
      <c r="A14" s="10">
        <v>8</v>
      </c>
      <c r="B14" s="12" t="s">
        <v>44</v>
      </c>
      <c r="C14" s="7" t="s">
        <v>34</v>
      </c>
      <c r="D14" s="12" t="s">
        <v>8</v>
      </c>
      <c r="E14" s="8" t="s">
        <v>15</v>
      </c>
      <c r="F14" s="5">
        <v>27</v>
      </c>
      <c r="G14" s="5">
        <v>26</v>
      </c>
      <c r="H14" s="5">
        <v>30</v>
      </c>
      <c r="I14" s="5">
        <v>27</v>
      </c>
      <c r="J14" s="5">
        <f t="shared" si="0"/>
        <v>110</v>
      </c>
      <c r="K14" s="5">
        <f t="shared" si="1"/>
        <v>27.5</v>
      </c>
      <c r="L14" s="26">
        <v>27.5</v>
      </c>
      <c r="M14" s="5">
        <v>8</v>
      </c>
    </row>
    <row r="15" spans="1:13" s="11" customFormat="1" ht="57.75" customHeight="1">
      <c r="A15" s="10">
        <v>9</v>
      </c>
      <c r="B15" s="12" t="s">
        <v>49</v>
      </c>
      <c r="C15" s="7" t="s">
        <v>45</v>
      </c>
      <c r="D15" s="12" t="s">
        <v>48</v>
      </c>
      <c r="E15" s="8" t="s">
        <v>67</v>
      </c>
      <c r="F15" s="5">
        <v>38</v>
      </c>
      <c r="G15" s="5">
        <v>33</v>
      </c>
      <c r="H15" s="5">
        <v>38</v>
      </c>
      <c r="I15" s="5">
        <v>30</v>
      </c>
      <c r="J15" s="5">
        <f t="shared" si="0"/>
        <v>139</v>
      </c>
      <c r="K15" s="5">
        <f t="shared" si="1"/>
        <v>34.75</v>
      </c>
      <c r="L15" s="26">
        <v>24.75</v>
      </c>
      <c r="M15" s="5">
        <v>9</v>
      </c>
    </row>
    <row r="16" spans="1:13" s="11" customFormat="1" ht="48.75" customHeight="1">
      <c r="A16" s="10">
        <v>10</v>
      </c>
      <c r="B16" s="13" t="s">
        <v>84</v>
      </c>
      <c r="C16" s="9" t="s">
        <v>9</v>
      </c>
      <c r="D16" s="13" t="s">
        <v>10</v>
      </c>
      <c r="E16" s="15" t="s">
        <v>16</v>
      </c>
      <c r="F16" s="25">
        <v>19</v>
      </c>
      <c r="G16" s="25">
        <v>24</v>
      </c>
      <c r="H16" s="25">
        <v>22</v>
      </c>
      <c r="I16" s="25">
        <v>25</v>
      </c>
      <c r="J16" s="25">
        <f t="shared" si="0"/>
        <v>90</v>
      </c>
      <c r="K16" s="25">
        <f t="shared" si="1"/>
        <v>22.5</v>
      </c>
      <c r="L16" s="30">
        <v>22.5</v>
      </c>
      <c r="M16" s="25">
        <v>10</v>
      </c>
    </row>
    <row r="17" spans="1:13" s="11" customFormat="1" ht="55.5" customHeight="1">
      <c r="A17" s="10">
        <v>11</v>
      </c>
      <c r="B17" s="12" t="s">
        <v>44</v>
      </c>
      <c r="C17" s="7" t="s">
        <v>61</v>
      </c>
      <c r="D17" s="12" t="s">
        <v>11</v>
      </c>
      <c r="E17" s="21" t="s">
        <v>17</v>
      </c>
      <c r="F17" s="5">
        <v>18</v>
      </c>
      <c r="G17" s="5">
        <v>29</v>
      </c>
      <c r="H17" s="5">
        <v>30</v>
      </c>
      <c r="I17" s="5">
        <v>23</v>
      </c>
      <c r="J17" s="5">
        <f t="shared" si="0"/>
        <v>100</v>
      </c>
      <c r="K17" s="5">
        <f t="shared" si="1"/>
        <v>25</v>
      </c>
      <c r="L17" s="27">
        <v>15</v>
      </c>
      <c r="M17" s="8">
        <v>11</v>
      </c>
    </row>
    <row r="18" spans="1:13" s="11" customFormat="1" ht="45.75" customHeight="1">
      <c r="A18" s="10">
        <v>12</v>
      </c>
      <c r="B18" s="13" t="s">
        <v>86</v>
      </c>
      <c r="C18" s="9" t="s">
        <v>33</v>
      </c>
      <c r="D18" s="13" t="s">
        <v>85</v>
      </c>
      <c r="E18" s="15" t="s">
        <v>63</v>
      </c>
      <c r="F18" s="5">
        <v>23</v>
      </c>
      <c r="G18" s="5">
        <v>27</v>
      </c>
      <c r="H18" s="5">
        <v>24</v>
      </c>
      <c r="I18" s="5">
        <v>17</v>
      </c>
      <c r="J18" s="5">
        <f t="shared" si="0"/>
        <v>91</v>
      </c>
      <c r="K18" s="5">
        <f t="shared" si="1"/>
        <v>22.75</v>
      </c>
      <c r="L18" s="26">
        <v>12.75</v>
      </c>
      <c r="M18" s="5">
        <v>12</v>
      </c>
    </row>
    <row r="19" spans="1:13" s="11" customFormat="1" ht="62.25" customHeight="1">
      <c r="A19" s="10">
        <v>13</v>
      </c>
      <c r="B19" s="12" t="s">
        <v>55</v>
      </c>
      <c r="C19" s="7" t="s">
        <v>57</v>
      </c>
      <c r="D19" s="12" t="s">
        <v>13</v>
      </c>
      <c r="E19" s="14" t="s">
        <v>22</v>
      </c>
      <c r="F19" s="5">
        <v>20</v>
      </c>
      <c r="G19" s="5">
        <v>25</v>
      </c>
      <c r="H19" s="5">
        <v>18</v>
      </c>
      <c r="I19" s="5">
        <v>23</v>
      </c>
      <c r="J19" s="5">
        <f t="shared" si="0"/>
        <v>86</v>
      </c>
      <c r="K19" s="5">
        <f t="shared" si="1"/>
        <v>21.5</v>
      </c>
      <c r="L19" s="26">
        <v>11.5</v>
      </c>
      <c r="M19" s="8">
        <v>13</v>
      </c>
    </row>
    <row r="20" spans="1:13" s="11" customFormat="1" ht="43.5" customHeight="1">
      <c r="A20" s="10">
        <v>14</v>
      </c>
      <c r="B20" s="12" t="s">
        <v>41</v>
      </c>
      <c r="C20" s="7" t="s">
        <v>35</v>
      </c>
      <c r="D20" s="12" t="s">
        <v>36</v>
      </c>
      <c r="E20" s="8" t="s">
        <v>65</v>
      </c>
      <c r="F20" s="5">
        <v>17</v>
      </c>
      <c r="G20" s="5">
        <v>27</v>
      </c>
      <c r="H20" s="5">
        <v>14</v>
      </c>
      <c r="I20" s="5">
        <v>24</v>
      </c>
      <c r="J20" s="5">
        <f t="shared" si="0"/>
        <v>82</v>
      </c>
      <c r="K20" s="5">
        <f t="shared" si="1"/>
        <v>20.5</v>
      </c>
      <c r="L20" s="26">
        <v>10.5</v>
      </c>
      <c r="M20" s="5">
        <v>14</v>
      </c>
    </row>
    <row r="21" spans="1:13" s="11" customFormat="1" ht="89.25" customHeight="1">
      <c r="A21" s="10">
        <v>15</v>
      </c>
      <c r="B21" s="12" t="s">
        <v>52</v>
      </c>
      <c r="C21" s="9" t="s">
        <v>58</v>
      </c>
      <c r="D21" s="12" t="s">
        <v>53</v>
      </c>
      <c r="E21" s="14" t="s">
        <v>22</v>
      </c>
      <c r="F21" s="5">
        <v>19</v>
      </c>
      <c r="G21" s="5">
        <v>25</v>
      </c>
      <c r="H21" s="5">
        <v>14</v>
      </c>
      <c r="I21" s="5">
        <v>23</v>
      </c>
      <c r="J21" s="5">
        <f t="shared" si="0"/>
        <v>81</v>
      </c>
      <c r="K21" s="5">
        <f t="shared" si="1"/>
        <v>20.25</v>
      </c>
      <c r="L21" s="26">
        <v>10.25</v>
      </c>
      <c r="M21" s="8">
        <v>15</v>
      </c>
    </row>
    <row r="22" spans="1:13" s="11" customFormat="1" ht="53.25" customHeight="1">
      <c r="A22" s="10">
        <v>16</v>
      </c>
      <c r="B22" s="12" t="s">
        <v>42</v>
      </c>
      <c r="C22" s="7" t="s">
        <v>35</v>
      </c>
      <c r="D22" s="12" t="s">
        <v>36</v>
      </c>
      <c r="E22" s="8" t="s">
        <v>66</v>
      </c>
      <c r="F22" s="5">
        <v>16</v>
      </c>
      <c r="G22" s="5">
        <v>25</v>
      </c>
      <c r="H22" s="5">
        <v>11</v>
      </c>
      <c r="I22" s="5">
        <v>24</v>
      </c>
      <c r="J22" s="5">
        <f>SUM(F22:I22)</f>
        <v>76</v>
      </c>
      <c r="K22" s="5">
        <f>J22/4</f>
        <v>19</v>
      </c>
      <c r="L22" s="27">
        <v>9</v>
      </c>
      <c r="M22" s="8" t="s">
        <v>81</v>
      </c>
    </row>
    <row r="23" spans="1:13" s="11" customFormat="1" ht="53.25" customHeight="1">
      <c r="A23" s="10">
        <v>17</v>
      </c>
      <c r="B23" s="12" t="s">
        <v>44</v>
      </c>
      <c r="C23" s="7" t="s">
        <v>43</v>
      </c>
      <c r="D23" s="12" t="s">
        <v>12</v>
      </c>
      <c r="E23" s="21" t="s">
        <v>18</v>
      </c>
      <c r="F23" s="5">
        <v>22</v>
      </c>
      <c r="G23" s="25">
        <v>16</v>
      </c>
      <c r="H23" s="5">
        <v>18</v>
      </c>
      <c r="I23" s="25">
        <v>19</v>
      </c>
      <c r="J23" s="5">
        <f>SUM(F23:I23)</f>
        <v>75</v>
      </c>
      <c r="K23" s="5">
        <f>J23/4</f>
        <v>18.75</v>
      </c>
      <c r="L23" s="27">
        <v>8.75</v>
      </c>
      <c r="M23" s="8" t="s">
        <v>80</v>
      </c>
    </row>
    <row r="25" spans="1:13" s="11" customFormat="1" ht="38.25" customHeight="1">
      <c r="A25" s="16"/>
      <c r="B25" s="17"/>
      <c r="C25" s="6"/>
      <c r="D25" s="17"/>
      <c r="E25" s="19"/>
      <c r="F25" s="18"/>
      <c r="G25" s="18"/>
      <c r="H25" s="18"/>
      <c r="I25" s="18"/>
      <c r="J25" s="18"/>
      <c r="K25" s="18"/>
      <c r="L25" s="24"/>
      <c r="M25" s="18"/>
    </row>
    <row r="26" spans="2:12" ht="19.5" customHeight="1">
      <c r="B26" s="23" t="s">
        <v>70</v>
      </c>
      <c r="E26" s="43" t="s">
        <v>68</v>
      </c>
      <c r="F26" s="43"/>
      <c r="G26" s="43"/>
      <c r="L26" s="1" t="s">
        <v>24</v>
      </c>
    </row>
    <row r="27" spans="2:12" ht="15.75">
      <c r="B27" s="11" t="s">
        <v>71</v>
      </c>
      <c r="L27" s="1" t="s">
        <v>25</v>
      </c>
    </row>
    <row r="28" spans="2:12" ht="15.75">
      <c r="B28" s="11" t="s">
        <v>72</v>
      </c>
      <c r="C28" s="20"/>
      <c r="L28" s="1" t="s">
        <v>26</v>
      </c>
    </row>
    <row r="29" spans="2:12" ht="15.75">
      <c r="B29" s="11" t="s">
        <v>73</v>
      </c>
      <c r="L29" s="1" t="s">
        <v>27</v>
      </c>
    </row>
    <row r="30" ht="15">
      <c r="B30" s="11" t="s">
        <v>74</v>
      </c>
    </row>
    <row r="31" ht="15">
      <c r="B31" s="11" t="s">
        <v>75</v>
      </c>
    </row>
    <row r="32" ht="15">
      <c r="B32" s="11" t="s">
        <v>76</v>
      </c>
    </row>
    <row r="33" ht="15">
      <c r="B33" s="11" t="s">
        <v>77</v>
      </c>
    </row>
  </sheetData>
  <mergeCells count="7">
    <mergeCell ref="A5:A6"/>
    <mergeCell ref="B5:B6"/>
    <mergeCell ref="C5:C6"/>
    <mergeCell ref="E26:G26"/>
    <mergeCell ref="D5:D6"/>
    <mergeCell ref="F5:M5"/>
    <mergeCell ref="E5:E6"/>
  </mergeCells>
  <printOptions/>
  <pageMargins left="0.5118110236220472" right="0.35433070866141736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2011-12-21T07:51:54Z</cp:lastPrinted>
  <dcterms:created xsi:type="dcterms:W3CDTF">1996-10-08T23:32:33Z</dcterms:created>
  <dcterms:modified xsi:type="dcterms:W3CDTF">2011-12-30T07:40:31Z</dcterms:modified>
  <cp:category/>
  <cp:version/>
  <cp:contentType/>
  <cp:contentStatus/>
</cp:coreProperties>
</file>