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tabRatio="827" activeTab="1"/>
  </bookViews>
  <sheets>
    <sheet name="2 кл юноши" sheetId="1" r:id="rId1"/>
    <sheet name="2 кл мал 9-11" sheetId="2" r:id="rId2"/>
    <sheet name="2 кл мал 12-13" sheetId="3" r:id="rId3"/>
    <sheet name="2 кл девушки" sheetId="4" r:id="rId4"/>
    <sheet name="2 кл дев 10-11" sheetId="5" r:id="rId5"/>
    <sheet name="2 кл дев 12-13" sheetId="6" r:id="rId6"/>
  </sheets>
  <externalReferences>
    <externalReference r:id="rId9"/>
    <externalReference r:id="rId10"/>
  </externalReferences>
  <definedNames>
    <definedName name="_xlfn.COUNTIFS" hidden="1">#NAME?</definedName>
    <definedName name="Groups">'[2]Настройка'!$C$45:$C$57</definedName>
    <definedName name="SignGlSec">'[1]Настройка'!$C$30</definedName>
    <definedName name="TableVPRDopusk">'[2]Настройка'!$C$44:$Q$57</definedName>
    <definedName name="TableVPRMoney">'[2]Настройка'!$C$44:$K$57</definedName>
    <definedName name="Пол">'[2]Настройка'!$F$116:$F$117</definedName>
    <definedName name="Разряды">'[2]Настройка'!$C$117:$C$128</definedName>
    <definedName name="Таблица_разрядов">'[2]Настройка'!$C$116:$D$128</definedName>
  </definedNames>
  <calcPr fullCalcOnLoad="1"/>
</workbook>
</file>

<file path=xl/sharedStrings.xml><?xml version="1.0" encoding="utf-8"?>
<sst xmlns="http://schemas.openxmlformats.org/spreadsheetml/2006/main" count="779" uniqueCount="244">
  <si>
    <t>Городская физкультурно-спортивная общественная организация «Федерация спортивного туризма» г. Челябинска
Муниципальное автономное образовательное учреждение дополнительного образования детей 
Центр детского и юношеского туризма и экскурсий  «Космос» г. Челябинска</t>
  </si>
  <si>
    <t>Зимнее Первенство МАОУ ДОД ЦДЮТиЭ «Космос» по спортивному туризму на пешеходных дистанциях</t>
  </si>
  <si>
    <t>6 декабря 2015 года</t>
  </si>
  <si>
    <t>№ п/п</t>
  </si>
  <si>
    <t>Участник</t>
  </si>
  <si>
    <t>Разряд</t>
  </si>
  <si>
    <t>Год</t>
  </si>
  <si>
    <t>Пол</t>
  </si>
  <si>
    <t>Зачет</t>
  </si>
  <si>
    <t>Делегация</t>
  </si>
  <si>
    <t>Котенев Дмитрий</t>
  </si>
  <si>
    <t>201</t>
  </si>
  <si>
    <t>б/р</t>
  </si>
  <si>
    <t>м</t>
  </si>
  <si>
    <t>МАЛ/ДЕВЧ_2</t>
  </si>
  <si>
    <t>"Энергия"</t>
  </si>
  <si>
    <t>Фаезова И.С.</t>
  </si>
  <si>
    <t>Блинова Полина</t>
  </si>
  <si>
    <t>107</t>
  </si>
  <si>
    <t>2ю</t>
  </si>
  <si>
    <t>ж</t>
  </si>
  <si>
    <t>МАЛ/ДЕВЧ_2 2</t>
  </si>
  <si>
    <t>Ассорти</t>
  </si>
  <si>
    <t>Гильманов Р.В.</t>
  </si>
  <si>
    <t>Абрамов Игорь</t>
  </si>
  <si>
    <t>212</t>
  </si>
  <si>
    <t>3ю</t>
  </si>
  <si>
    <t>"Молния"</t>
  </si>
  <si>
    <t>Гущина Т.В.</t>
  </si>
  <si>
    <t>Мелёхин Денис</t>
  </si>
  <si>
    <t>215</t>
  </si>
  <si>
    <t>ЮН/ДЕВ_2</t>
  </si>
  <si>
    <t>"Легион"</t>
  </si>
  <si>
    <t>Речкалов С.В.</t>
  </si>
  <si>
    <t>Парфёнов Никита</t>
  </si>
  <si>
    <t>222</t>
  </si>
  <si>
    <t>1ю</t>
  </si>
  <si>
    <t>"Орлята"</t>
  </si>
  <si>
    <t>Суетин Денис</t>
  </si>
  <si>
    <t>228</t>
  </si>
  <si>
    <t>"Солнечный ветер"</t>
  </si>
  <si>
    <t>Афанасьева Юлия</t>
  </si>
  <si>
    <t>123</t>
  </si>
  <si>
    <t>Центр "Космос" - СОШ № 19</t>
  </si>
  <si>
    <t>Клименко Арина</t>
  </si>
  <si>
    <t>126</t>
  </si>
  <si>
    <t>Юсупова Вероника</t>
  </si>
  <si>
    <t>127</t>
  </si>
  <si>
    <t>III</t>
  </si>
  <si>
    <t>"Система"</t>
  </si>
  <si>
    <t>Швед В.А.</t>
  </si>
  <si>
    <t>Баранов Илья</t>
  </si>
  <si>
    <t>269</t>
  </si>
  <si>
    <t>ЦДЮТиЭ"Космос2</t>
  </si>
  <si>
    <t>Чуличкова З.У.</t>
  </si>
  <si>
    <t>Меньшенина Анастасия</t>
  </si>
  <si>
    <t>142</t>
  </si>
  <si>
    <t>"Кадеты"</t>
  </si>
  <si>
    <t>Баландина Виктория</t>
  </si>
  <si>
    <t>148</t>
  </si>
  <si>
    <t>II</t>
  </si>
  <si>
    <t>"Странники"</t>
  </si>
  <si>
    <t>Сурков Максим</t>
  </si>
  <si>
    <t>285</t>
  </si>
  <si>
    <t>Коломыцев Дмитрий</t>
  </si>
  <si>
    <t>227</t>
  </si>
  <si>
    <t>Тимакин Данила</t>
  </si>
  <si>
    <t>286</t>
  </si>
  <si>
    <t>Миронов Максим</t>
  </si>
  <si>
    <t>258</t>
  </si>
  <si>
    <t>юн/дев_2</t>
  </si>
  <si>
    <t>"Я сбежал"- 3</t>
  </si>
  <si>
    <t>Анисимова Н.А.</t>
  </si>
  <si>
    <t>Куренков Константин</t>
  </si>
  <si>
    <t>243</t>
  </si>
  <si>
    <t>Синицын Вадим</t>
  </si>
  <si>
    <t>259</t>
  </si>
  <si>
    <t>Шихалев Артем</t>
  </si>
  <si>
    <t>263</t>
  </si>
  <si>
    <t>"Онлайн"</t>
  </si>
  <si>
    <t>Абдуллин Артем</t>
  </si>
  <si>
    <t>214</t>
  </si>
  <si>
    <t>Лебедев Артём</t>
  </si>
  <si>
    <t>244</t>
  </si>
  <si>
    <t>Гизатуллин Ильяс</t>
  </si>
  <si>
    <t>260</t>
  </si>
  <si>
    <t>Седнева Софья</t>
  </si>
  <si>
    <t>138</t>
  </si>
  <si>
    <t>Матвеев Владислав</t>
  </si>
  <si>
    <t>245</t>
  </si>
  <si>
    <t>Жилич Ксения</t>
  </si>
  <si>
    <t>135</t>
  </si>
  <si>
    <t>Горбунов Александр</t>
  </si>
  <si>
    <t>264</t>
  </si>
  <si>
    <t>Рогозин Ярослав</t>
  </si>
  <si>
    <t>246</t>
  </si>
  <si>
    <t>Родионов Вячеслав</t>
  </si>
  <si>
    <t>265</t>
  </si>
  <si>
    <t>Третьяков Владимир</t>
  </si>
  <si>
    <t>247</t>
  </si>
  <si>
    <t>Родионов Владислав</t>
  </si>
  <si>
    <t>266</t>
  </si>
  <si>
    <t>Негорожин Сергей</t>
  </si>
  <si>
    <t>267</t>
  </si>
  <si>
    <t>Хамитов Иса</t>
  </si>
  <si>
    <t>249</t>
  </si>
  <si>
    <t>Аникин Сергей</t>
  </si>
  <si>
    <t>268</t>
  </si>
  <si>
    <t>Гарифулин Никита</t>
  </si>
  <si>
    <t>202</t>
  </si>
  <si>
    <t>Ваганов Михаил</t>
  </si>
  <si>
    <t>216</t>
  </si>
  <si>
    <t>Горькая Дарья</t>
  </si>
  <si>
    <t>115</t>
  </si>
  <si>
    <t>Атауллин Айдар</t>
  </si>
  <si>
    <t>229</t>
  </si>
  <si>
    <t>Басенко Виталий</t>
  </si>
  <si>
    <t>235</t>
  </si>
  <si>
    <t>Чебоксаров Иван</t>
  </si>
  <si>
    <t>250</t>
  </si>
  <si>
    <t>Ярич Александр</t>
  </si>
  <si>
    <t>251</t>
  </si>
  <si>
    <t>Бородин Алексей</t>
  </si>
  <si>
    <t>270</t>
  </si>
  <si>
    <t>143</t>
  </si>
  <si>
    <t>279</t>
  </si>
  <si>
    <t>Сливка Алексей</t>
  </si>
  <si>
    <t>203</t>
  </si>
  <si>
    <t>Красных Николай</t>
  </si>
  <si>
    <t>206</t>
  </si>
  <si>
    <t>Вольская Яна</t>
  </si>
  <si>
    <t>116</t>
  </si>
  <si>
    <t>Щербаков Арсений</t>
  </si>
  <si>
    <t>230</t>
  </si>
  <si>
    <t>Бондаренко Кирилл</t>
  </si>
  <si>
    <t>236</t>
  </si>
  <si>
    <t>Белосков Даниил</t>
  </si>
  <si>
    <t>276</t>
  </si>
  <si>
    <t>Шапалов Никита</t>
  </si>
  <si>
    <t>280</t>
  </si>
  <si>
    <t>Рыскина Юлия</t>
  </si>
  <si>
    <t>101</t>
  </si>
  <si>
    <t>Некрасов Никита</t>
  </si>
  <si>
    <t>207</t>
  </si>
  <si>
    <t>218</t>
  </si>
  <si>
    <t>Рязанов Александр</t>
  </si>
  <si>
    <t>223</t>
  </si>
  <si>
    <t>Хадыев Дмитрий</t>
  </si>
  <si>
    <t>262</t>
  </si>
  <si>
    <t>Пухов Александр</t>
  </si>
  <si>
    <t>277</t>
  </si>
  <si>
    <t>Ханов Михаил</t>
  </si>
  <si>
    <t>Курченко Варвара</t>
  </si>
  <si>
    <t>102</t>
  </si>
  <si>
    <t>Зеленый восход</t>
  </si>
  <si>
    <t>Имаева Арина</t>
  </si>
  <si>
    <t>109</t>
  </si>
  <si>
    <t>Пиначян Гарик</t>
  </si>
  <si>
    <t>219</t>
  </si>
  <si>
    <t>Бернацкий Михаил</t>
  </si>
  <si>
    <t>224</t>
  </si>
  <si>
    <t>Пухова Анастасия</t>
  </si>
  <si>
    <t>144</t>
  </si>
  <si>
    <t>Добрыгина Анастасия</t>
  </si>
  <si>
    <t>110</t>
  </si>
  <si>
    <t>Капелюк Владимир</t>
  </si>
  <si>
    <t>208</t>
  </si>
  <si>
    <t>Демакова Екатерина</t>
  </si>
  <si>
    <t>114</t>
  </si>
  <si>
    <t>Бурулёв Иван</t>
  </si>
  <si>
    <t>225</t>
  </si>
  <si>
    <t>Елчев Алексей</t>
  </si>
  <si>
    <t>239</t>
  </si>
  <si>
    <t>Федина Ирина</t>
  </si>
  <si>
    <t>145</t>
  </si>
  <si>
    <t>Михайлова Валерия</t>
  </si>
  <si>
    <t>149</t>
  </si>
  <si>
    <t>Касьянов Максим</t>
  </si>
  <si>
    <t>205</t>
  </si>
  <si>
    <t>Селиванова Виктория</t>
  </si>
  <si>
    <t>111</t>
  </si>
  <si>
    <t>Гаврилов Егор</t>
  </si>
  <si>
    <t>209</t>
  </si>
  <si>
    <t>Валейко Дарья</t>
  </si>
  <si>
    <t>117</t>
  </si>
  <si>
    <t>Шевкун Артем</t>
  </si>
  <si>
    <t>273</t>
  </si>
  <si>
    <t>Ряжапова Лиана</t>
  </si>
  <si>
    <t>146</t>
  </si>
  <si>
    <t>Бекназаров Санжарбек</t>
  </si>
  <si>
    <t>278</t>
  </si>
  <si>
    <t>Летягин Антон</t>
  </si>
  <si>
    <t>211</t>
  </si>
  <si>
    <t>Отто Константин</t>
  </si>
  <si>
    <t>232</t>
  </si>
  <si>
    <t>Кисилёва Анастасия</t>
  </si>
  <si>
    <t>125</t>
  </si>
  <si>
    <t>Гатауллина Регина</t>
  </si>
  <si>
    <t>147</t>
  </si>
  <si>
    <t>№ уч-ка</t>
  </si>
  <si>
    <t>Представитель</t>
  </si>
  <si>
    <t>"Галактика"</t>
  </si>
  <si>
    <t>289</t>
  </si>
  <si>
    <t>Кузнецов Владислав</t>
  </si>
  <si>
    <t>2000</t>
  </si>
  <si>
    <t>290</t>
  </si>
  <si>
    <t>Корнилов Никита</t>
  </si>
  <si>
    <t>151</t>
  </si>
  <si>
    <t>Кравец Яна</t>
  </si>
  <si>
    <t>152</t>
  </si>
  <si>
    <t>Шершикова Татьяна</t>
  </si>
  <si>
    <t>153</t>
  </si>
  <si>
    <t>Верховых Олеся</t>
  </si>
  <si>
    <t>I</t>
  </si>
  <si>
    <t>Куликов Данил</t>
  </si>
  <si>
    <t>Штрафы</t>
  </si>
  <si>
    <t>Сумма штрафов</t>
  </si>
  <si>
    <t>Штрафное время</t>
  </si>
  <si>
    <t>Результат</t>
  </si>
  <si>
    <t>1. Вертикальный маятник</t>
  </si>
  <si>
    <t>2. Переправа по бревну</t>
  </si>
  <si>
    <t>3. Переправа по параллельным перилам</t>
  </si>
  <si>
    <t>4-5. Блок этапов</t>
  </si>
  <si>
    <t>6. Переправа по жердям</t>
  </si>
  <si>
    <t>Время на дистанции</t>
  </si>
  <si>
    <t>Цена штрафа</t>
  </si>
  <si>
    <t>Протокл соревнований</t>
  </si>
  <si>
    <t>дистанция - пешеходная 2 класса   мальчики  9-11 лет</t>
  </si>
  <si>
    <t>дистанция - пешеходная 2 класса   мальчики 12-13 лет</t>
  </si>
  <si>
    <t>дистанция - пешеходная 2 класса   девушки</t>
  </si>
  <si>
    <t>дистанция - пешеходная 2 класса девочки 9-11 лет</t>
  </si>
  <si>
    <t>дистанция - пешеходная 2 класса   девочки 12-13</t>
  </si>
  <si>
    <t>Зарамбовских Станислав</t>
  </si>
  <si>
    <t>Вишняков Кирилл</t>
  </si>
  <si>
    <t>Жолнирова Дарья</t>
  </si>
  <si>
    <t>Место</t>
  </si>
  <si>
    <t>Отсечка</t>
  </si>
  <si>
    <t>снят</t>
  </si>
  <si>
    <t>сн</t>
  </si>
  <si>
    <t>Главный судья                        Р..Ф.Фаезов, СС1К, г. Челябинск</t>
  </si>
  <si>
    <t>Главный секретарь                С.М. Ишкаева, СС1К, г. Челябинск</t>
  </si>
  <si>
    <t>Протокл соревнований    дистанция - пешеходная 2 класса   юноши</t>
  </si>
  <si>
    <t>в/к</t>
  </si>
  <si>
    <t xml:space="preserve">Пиначян Гор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</si>
</sst>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yyyy"/>
    <numFmt numFmtId="192" formatCode="h:mm;@"/>
    <numFmt numFmtId="193" formatCode="hh:mm"/>
    <numFmt numFmtId="194" formatCode="[$-F400]h:mm:ss\ AM/PM"/>
    <numFmt numFmtId="195" formatCode="0.0"/>
    <numFmt numFmtId="196" formatCode="[h]:mm:ss;@"/>
    <numFmt numFmtId="197" formatCode="[$-F800]dddd\,\ mmmm\ dd\,\ yyyy"/>
    <numFmt numFmtId="198" formatCode="[$-409]h:mm:ss\ AM/PM;@"/>
    <numFmt numFmtId="199" formatCode="h:mm:ss;@"/>
    <numFmt numFmtId="200" formatCode="d/m/yyyy"/>
    <numFmt numFmtId="201" formatCode="mm"/>
    <numFmt numFmtId="202" formatCode="dd/mm/yy\ h:mm;@"/>
    <numFmt numFmtId="203" formatCode="0.00;[Red]0.00"/>
    <numFmt numFmtId="204" formatCode="\h\:\m\m\:\s\s"/>
    <numFmt numFmtId="205" formatCode="mmm/yyyy"/>
    <numFmt numFmtId="206" formatCode="hh:mm:ss"/>
    <numFmt numFmtId="207" formatCode="_-* #,##0.0&quot;р.&quot;_-;\-* #,##0.0&quot;р.&quot;_-;_-* &quot;-&quot;??&quot;р.&quot;_-;_-@_-"/>
    <numFmt numFmtId="208" formatCode="_-* #,##0&quot;р.&quot;_-;\-* #,##0&quot;р.&quot;_-;_-* &quot;-&quot;??&quot;р.&quot;_-;_-@_-"/>
    <numFmt numFmtId="209" formatCode="#,##0.00&quot;р.&quot;"/>
    <numFmt numFmtId="210" formatCode="#,##0.0&quot;р.&quot;"/>
    <numFmt numFmtId="211" formatCode="#,##0&quot;р.&quot;"/>
    <numFmt numFmtId="212" formatCode="mm:ss.0;@"/>
    <numFmt numFmtId="213" formatCode="0.000"/>
    <numFmt numFmtId="214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12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4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 horizontal="center" wrapText="1"/>
      <protection locked="0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 applyProtection="1">
      <alignment horizontal="left" wrapText="1"/>
      <protection locked="0"/>
    </xf>
    <xf numFmtId="0" fontId="27" fillId="0" borderId="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0" xfId="0" applyFont="1" applyFill="1" applyBorder="1" applyAlignment="1" applyProtection="1">
      <alignment/>
      <protection locked="0"/>
    </xf>
    <xf numFmtId="0" fontId="32" fillId="0" borderId="10" xfId="0" applyFont="1" applyBorder="1" applyAlignment="1">
      <alignment horizontal="center" vertical="center" textRotation="90" wrapText="1"/>
    </xf>
    <xf numFmtId="192" fontId="21" fillId="0" borderId="0" xfId="0" applyNumberFormat="1" applyFont="1" applyFill="1" applyBorder="1" applyAlignment="1">
      <alignment horizontal="center" wrapText="1"/>
    </xf>
    <xf numFmtId="19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9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9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 applyProtection="1">
      <alignment horizontal="left" wrapText="1"/>
      <protection locked="0"/>
    </xf>
    <xf numFmtId="0" fontId="33" fillId="0" borderId="1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21" fillId="0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192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left"/>
    </xf>
    <xf numFmtId="0" fontId="30" fillId="24" borderId="10" xfId="0" applyFont="1" applyFill="1" applyBorder="1" applyAlignment="1">
      <alignment/>
    </xf>
    <xf numFmtId="0" fontId="33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192" fontId="0" fillId="24" borderId="10" xfId="0" applyNumberForma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192" fontId="31" fillId="0" borderId="10" xfId="0" applyNumberFormat="1" applyFont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92" fontId="31" fillId="0" borderId="12" xfId="0" applyNumberFormat="1" applyFont="1" applyBorder="1" applyAlignment="1">
      <alignment horizontal="center" vertical="center" textRotation="90" wrapText="1"/>
    </xf>
    <xf numFmtId="192" fontId="31" fillId="0" borderId="13" xfId="0" applyNumberFormat="1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textRotation="90" wrapText="1"/>
    </xf>
    <xf numFmtId="0" fontId="26" fillId="0" borderId="13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left" vertical="center" textRotation="90" wrapText="1"/>
    </xf>
    <xf numFmtId="0" fontId="35" fillId="0" borderId="10" xfId="0" applyFont="1" applyFill="1" applyBorder="1" applyAlignment="1">
      <alignment horizontal="center" vertical="center" wrapText="1"/>
    </xf>
    <xf numFmtId="192" fontId="31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textRotation="90" wrapText="1"/>
    </xf>
    <xf numFmtId="0" fontId="30" fillId="0" borderId="13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center" wrapText="1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25_02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25_02_201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30">
          <cell r="C30" t="str">
            <v>С.М. Ишкаева, СС1К, г. Челябинск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M46">
            <v>8</v>
          </cell>
          <cell r="N46">
            <v>11</v>
          </cell>
          <cell r="Q46">
            <v>0</v>
          </cell>
        </row>
        <row r="47">
          <cell r="C47" t="str">
            <v>МАЛ/ДЕВЧ_1 2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M47">
            <v>8</v>
          </cell>
          <cell r="N47">
            <v>13</v>
          </cell>
          <cell r="Q47">
            <v>0</v>
          </cell>
        </row>
        <row r="48">
          <cell r="C48" t="str">
            <v>МАЛ/ДЕВЧ_2</v>
          </cell>
          <cell r="D48" t="str">
            <v>МАЛЬЧИКИ/ДЕВОЧКИ</v>
          </cell>
          <cell r="E48" t="str">
            <v>МАЛЬЧИКИ</v>
          </cell>
          <cell r="F48" t="str">
            <v>ДЕВОЧКИ</v>
          </cell>
          <cell r="M48">
            <v>10</v>
          </cell>
          <cell r="N48">
            <v>11</v>
          </cell>
          <cell r="Q48">
            <v>0</v>
          </cell>
        </row>
        <row r="49">
          <cell r="C49" t="str">
            <v>МАЛ/ДЕВЧ_2 2</v>
          </cell>
          <cell r="D49" t="str">
            <v>МАЛЬЧИКИ/ДЕВОЧКИ</v>
          </cell>
          <cell r="E49" t="str">
            <v>МАЛЬЧИКИ</v>
          </cell>
          <cell r="F49" t="str">
            <v>ДЕВОЧКИ</v>
          </cell>
          <cell r="M49">
            <v>12</v>
          </cell>
          <cell r="N49">
            <v>13</v>
          </cell>
          <cell r="Q49">
            <v>0</v>
          </cell>
        </row>
        <row r="50">
          <cell r="C50" t="str">
            <v>ЮН/ДЕВ_2</v>
          </cell>
          <cell r="D50" t="str">
            <v>ЮНОШИ/ДЕВУШКИ</v>
          </cell>
          <cell r="E50" t="str">
            <v>ЮНОШИ</v>
          </cell>
          <cell r="F50" t="str">
            <v>ДЕВУШКИ</v>
          </cell>
          <cell r="M50">
            <v>14</v>
          </cell>
          <cell r="N50">
            <v>15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</row>
        <row r="118">
          <cell r="C118" t="str">
            <v>3ю</v>
          </cell>
          <cell r="D118">
            <v>0.1</v>
          </cell>
        </row>
        <row r="119">
          <cell r="C119" t="str">
            <v>2ю</v>
          </cell>
          <cell r="D119">
            <v>0.3</v>
          </cell>
        </row>
        <row r="120">
          <cell r="C120" t="str">
            <v>1ю</v>
          </cell>
          <cell r="D120">
            <v>1</v>
          </cell>
        </row>
        <row r="121">
          <cell r="C121" t="str">
            <v>III</v>
          </cell>
          <cell r="D121">
            <v>1</v>
          </cell>
        </row>
        <row r="122">
          <cell r="C122" t="str">
            <v>II</v>
          </cell>
          <cell r="D122">
            <v>3</v>
          </cell>
        </row>
        <row r="123">
          <cell r="C123" t="str">
            <v>I</v>
          </cell>
          <cell r="D123">
            <v>10</v>
          </cell>
        </row>
        <row r="124">
          <cell r="C124" t="str">
            <v>КМС</v>
          </cell>
          <cell r="D124">
            <v>30</v>
          </cell>
        </row>
        <row r="125">
          <cell r="C125" t="str">
            <v>МС</v>
          </cell>
          <cell r="D125">
            <v>100</v>
          </cell>
        </row>
        <row r="126">
          <cell r="C126">
            <v>3</v>
          </cell>
          <cell r="D126">
            <v>1</v>
          </cell>
        </row>
        <row r="127">
          <cell r="C127">
            <v>2</v>
          </cell>
          <cell r="D127">
            <v>3</v>
          </cell>
        </row>
        <row r="128">
          <cell r="C128">
            <v>1</v>
          </cell>
          <cell r="D12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43"/>
  <sheetViews>
    <sheetView zoomScalePageLayoutView="0" workbookViewId="0" topLeftCell="A1">
      <selection activeCell="U5" sqref="U5:U6"/>
    </sheetView>
  </sheetViews>
  <sheetFormatPr defaultColWidth="9.140625" defaultRowHeight="12.75" outlineLevelCol="1"/>
  <cols>
    <col min="1" max="1" width="3.140625" style="16" customWidth="1"/>
    <col min="2" max="2" width="26.421875" style="45" customWidth="1"/>
    <col min="3" max="3" width="4.28125" style="11" customWidth="1"/>
    <col min="4" max="4" width="4.421875" style="11" customWidth="1"/>
    <col min="5" max="5" width="5.00390625" style="11" customWidth="1"/>
    <col min="6" max="6" width="3.421875" style="11" customWidth="1"/>
    <col min="7" max="7" width="5.00390625" style="31" hidden="1" customWidth="1" outlineLevel="1"/>
    <col min="8" max="8" width="22.7109375" style="34" customWidth="1" collapsed="1"/>
    <col min="9" max="9" width="10.57421875" style="47" customWidth="1"/>
    <col min="10" max="10" width="5.00390625" style="9" customWidth="1"/>
    <col min="11" max="11" width="5.421875" style="9" customWidth="1"/>
    <col min="12" max="12" width="6.00390625" style="9" customWidth="1"/>
    <col min="13" max="13" width="4.00390625" style="9" customWidth="1"/>
    <col min="14" max="14" width="5.00390625" style="9" customWidth="1"/>
    <col min="15" max="15" width="5.28125" style="26" customWidth="1"/>
    <col min="16" max="16" width="4.00390625" style="27" customWidth="1"/>
    <col min="17" max="17" width="6.140625" style="26" customWidth="1"/>
    <col min="18" max="18" width="5.140625" style="26" customWidth="1"/>
    <col min="19" max="20" width="6.00390625" style="26" customWidth="1"/>
    <col min="21" max="21" width="3.8515625" style="51" customWidth="1"/>
    <col min="22" max="16384" width="9.140625" style="9" customWidth="1"/>
  </cols>
  <sheetData>
    <row r="1" spans="1:21" s="5" customFormat="1" ht="37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1"/>
      <c r="U1" s="48"/>
    </row>
    <row r="2" spans="1:21" s="1" customFormat="1" ht="14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22"/>
      <c r="U2" s="49"/>
    </row>
    <row r="3" spans="1:21" s="1" customFormat="1" ht="16.5" customHeight="1">
      <c r="A3" s="52" t="s">
        <v>241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s="1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N4" s="64" t="s">
        <v>2</v>
      </c>
      <c r="O4" s="64"/>
      <c r="P4" s="64"/>
      <c r="Q4" s="64"/>
      <c r="R4" s="64"/>
      <c r="S4" s="64"/>
      <c r="T4" s="64"/>
      <c r="U4" s="49"/>
    </row>
    <row r="5" spans="1:21" s="1" customFormat="1" ht="19.5" customHeight="1">
      <c r="A5" s="67" t="s">
        <v>3</v>
      </c>
      <c r="B5" s="68" t="s">
        <v>4</v>
      </c>
      <c r="C5" s="65" t="s">
        <v>199</v>
      </c>
      <c r="D5" s="65" t="s">
        <v>5</v>
      </c>
      <c r="E5" s="65" t="s">
        <v>6</v>
      </c>
      <c r="F5" s="65" t="s">
        <v>7</v>
      </c>
      <c r="G5" s="78" t="s">
        <v>8</v>
      </c>
      <c r="H5" s="79" t="s">
        <v>9</v>
      </c>
      <c r="I5" s="67" t="s">
        <v>200</v>
      </c>
      <c r="J5" s="70" t="s">
        <v>215</v>
      </c>
      <c r="K5" s="70"/>
      <c r="L5" s="70"/>
      <c r="M5" s="70"/>
      <c r="N5" s="70"/>
      <c r="O5" s="71" t="s">
        <v>225</v>
      </c>
      <c r="P5" s="73" t="s">
        <v>216</v>
      </c>
      <c r="Q5" s="66" t="s">
        <v>217</v>
      </c>
      <c r="R5" s="71" t="s">
        <v>236</v>
      </c>
      <c r="S5" s="66" t="s">
        <v>224</v>
      </c>
      <c r="T5" s="66" t="s">
        <v>218</v>
      </c>
      <c r="U5" s="76" t="s">
        <v>235</v>
      </c>
    </row>
    <row r="6" spans="1:21" ht="75.75" customHeight="1">
      <c r="A6" s="67"/>
      <c r="B6" s="68"/>
      <c r="C6" s="65"/>
      <c r="D6" s="65"/>
      <c r="E6" s="65"/>
      <c r="F6" s="65"/>
      <c r="G6" s="78"/>
      <c r="H6" s="79"/>
      <c r="I6" s="67"/>
      <c r="J6" s="20" t="s">
        <v>219</v>
      </c>
      <c r="K6" s="20" t="s">
        <v>220</v>
      </c>
      <c r="L6" s="20" t="s">
        <v>221</v>
      </c>
      <c r="M6" s="20" t="s">
        <v>222</v>
      </c>
      <c r="N6" s="20" t="s">
        <v>223</v>
      </c>
      <c r="O6" s="72"/>
      <c r="P6" s="73"/>
      <c r="Q6" s="66"/>
      <c r="R6" s="72"/>
      <c r="S6" s="66"/>
      <c r="T6" s="66"/>
      <c r="U6" s="77"/>
    </row>
    <row r="7" spans="1:21" ht="15" customHeight="1">
      <c r="A7" s="90">
        <v>1</v>
      </c>
      <c r="B7" s="43" t="s">
        <v>214</v>
      </c>
      <c r="C7" s="3">
        <v>288</v>
      </c>
      <c r="D7" s="3" t="s">
        <v>213</v>
      </c>
      <c r="E7" s="3">
        <v>2000</v>
      </c>
      <c r="F7" s="3" t="s">
        <v>13</v>
      </c>
      <c r="G7" s="29" t="s">
        <v>31</v>
      </c>
      <c r="H7" s="32" t="s">
        <v>201</v>
      </c>
      <c r="I7" s="46" t="s">
        <v>50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24">
        <v>0.010416666666666666</v>
      </c>
      <c r="P7" s="25">
        <f aca="true" t="shared" si="0" ref="P7:P40">J7+K7+L7+M7+N7</f>
        <v>0</v>
      </c>
      <c r="Q7" s="24">
        <f aca="true" t="shared" si="1" ref="Q7:Q40">P7*O7</f>
        <v>0</v>
      </c>
      <c r="R7" s="24"/>
      <c r="S7" s="24">
        <v>0.075</v>
      </c>
      <c r="T7" s="24">
        <f aca="true" t="shared" si="2" ref="T7:T40">S7+Q7-R7</f>
        <v>0.075</v>
      </c>
      <c r="U7" s="50">
        <v>1</v>
      </c>
    </row>
    <row r="8" spans="1:21" ht="15" customHeight="1">
      <c r="A8" s="91">
        <v>2</v>
      </c>
      <c r="B8" s="43" t="s">
        <v>151</v>
      </c>
      <c r="C8" s="3">
        <v>281</v>
      </c>
      <c r="D8" s="3" t="s">
        <v>60</v>
      </c>
      <c r="E8" s="3">
        <v>2000</v>
      </c>
      <c r="F8" s="3" t="s">
        <v>13</v>
      </c>
      <c r="G8" s="30" t="s">
        <v>31</v>
      </c>
      <c r="H8" s="33" t="s">
        <v>61</v>
      </c>
      <c r="I8" s="46" t="s">
        <v>16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24">
        <v>0.010416666666666666</v>
      </c>
      <c r="P8" s="25">
        <f t="shared" si="0"/>
        <v>0</v>
      </c>
      <c r="Q8" s="24">
        <f t="shared" si="1"/>
        <v>0</v>
      </c>
      <c r="R8" s="24"/>
      <c r="S8" s="24">
        <v>0.07708333333333334</v>
      </c>
      <c r="T8" s="24">
        <f t="shared" si="2"/>
        <v>0.07708333333333334</v>
      </c>
      <c r="U8" s="50">
        <v>2</v>
      </c>
    </row>
    <row r="9" spans="1:21" ht="15" customHeight="1">
      <c r="A9" s="90">
        <v>3</v>
      </c>
      <c r="B9" s="44" t="s">
        <v>206</v>
      </c>
      <c r="C9" s="10" t="s">
        <v>205</v>
      </c>
      <c r="D9" s="13" t="s">
        <v>60</v>
      </c>
      <c r="E9" s="8" t="s">
        <v>204</v>
      </c>
      <c r="F9" s="3" t="s">
        <v>13</v>
      </c>
      <c r="G9" s="29" t="s">
        <v>31</v>
      </c>
      <c r="H9" s="32" t="s">
        <v>201</v>
      </c>
      <c r="I9" s="46" t="s">
        <v>50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24">
        <v>0.010416666666666666</v>
      </c>
      <c r="P9" s="25">
        <f t="shared" si="0"/>
        <v>0</v>
      </c>
      <c r="Q9" s="24">
        <f t="shared" si="1"/>
        <v>0</v>
      </c>
      <c r="R9" s="24"/>
      <c r="S9" s="24">
        <v>0.08541666666666665</v>
      </c>
      <c r="T9" s="24">
        <f t="shared" si="2"/>
        <v>0.08541666666666665</v>
      </c>
      <c r="U9" s="50">
        <v>3</v>
      </c>
    </row>
    <row r="10" spans="1:21" ht="15" customHeight="1">
      <c r="A10" s="90">
        <v>4</v>
      </c>
      <c r="B10" s="43" t="s">
        <v>84</v>
      </c>
      <c r="C10" s="3" t="s">
        <v>85</v>
      </c>
      <c r="D10" s="3">
        <v>3</v>
      </c>
      <c r="E10" s="3">
        <v>2000</v>
      </c>
      <c r="F10" s="3" t="s">
        <v>13</v>
      </c>
      <c r="G10" s="30" t="s">
        <v>70</v>
      </c>
      <c r="H10" s="33" t="s">
        <v>71</v>
      </c>
      <c r="I10" s="46" t="s">
        <v>72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4">
        <v>0.010416666666666666</v>
      </c>
      <c r="P10" s="25">
        <f t="shared" si="0"/>
        <v>0</v>
      </c>
      <c r="Q10" s="24">
        <f t="shared" si="1"/>
        <v>0</v>
      </c>
      <c r="R10" s="24"/>
      <c r="S10" s="24">
        <v>0.09305555555555556</v>
      </c>
      <c r="T10" s="24">
        <f t="shared" si="2"/>
        <v>0.09305555555555556</v>
      </c>
      <c r="U10" s="50">
        <v>4</v>
      </c>
    </row>
    <row r="11" spans="1:21" ht="15" customHeight="1">
      <c r="A11" s="91">
        <v>5</v>
      </c>
      <c r="B11" s="43" t="s">
        <v>106</v>
      </c>
      <c r="C11" s="3" t="s">
        <v>107</v>
      </c>
      <c r="D11" s="3" t="s">
        <v>12</v>
      </c>
      <c r="E11" s="3">
        <v>2001</v>
      </c>
      <c r="F11" s="3" t="s">
        <v>13</v>
      </c>
      <c r="G11" s="30" t="s">
        <v>31</v>
      </c>
      <c r="H11" s="33" t="s">
        <v>79</v>
      </c>
      <c r="I11" s="46" t="s">
        <v>50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24">
        <v>0.010416666666666666</v>
      </c>
      <c r="P11" s="25">
        <f t="shared" si="0"/>
        <v>0</v>
      </c>
      <c r="Q11" s="24">
        <f t="shared" si="1"/>
        <v>0</v>
      </c>
      <c r="R11" s="24"/>
      <c r="S11" s="24">
        <v>0.09583333333333333</v>
      </c>
      <c r="T11" s="24">
        <f t="shared" si="2"/>
        <v>0.09583333333333333</v>
      </c>
      <c r="U11" s="50">
        <v>5</v>
      </c>
    </row>
    <row r="12" spans="1:21" ht="15" customHeight="1">
      <c r="A12" s="90">
        <v>6</v>
      </c>
      <c r="B12" s="43" t="s">
        <v>138</v>
      </c>
      <c r="C12" s="3" t="s">
        <v>139</v>
      </c>
      <c r="D12" s="3" t="s">
        <v>48</v>
      </c>
      <c r="E12" s="3">
        <v>2000</v>
      </c>
      <c r="F12" s="3" t="s">
        <v>13</v>
      </c>
      <c r="G12" s="30" t="s">
        <v>31</v>
      </c>
      <c r="H12" s="33" t="s">
        <v>61</v>
      </c>
      <c r="I12" s="46" t="s">
        <v>16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24">
        <v>0.010416666666666666</v>
      </c>
      <c r="P12" s="25">
        <f t="shared" si="0"/>
        <v>2</v>
      </c>
      <c r="Q12" s="24">
        <f t="shared" si="1"/>
        <v>0.020833333333333332</v>
      </c>
      <c r="R12" s="24"/>
      <c r="S12" s="24">
        <v>0.07847222222222222</v>
      </c>
      <c r="T12" s="24">
        <f t="shared" si="2"/>
        <v>0.09930555555555555</v>
      </c>
      <c r="U12" s="50">
        <v>6</v>
      </c>
    </row>
    <row r="13" spans="1:21" ht="15" customHeight="1">
      <c r="A13" s="90">
        <v>7</v>
      </c>
      <c r="B13" s="44" t="s">
        <v>203</v>
      </c>
      <c r="C13" s="10" t="s">
        <v>202</v>
      </c>
      <c r="D13" s="13" t="s">
        <v>48</v>
      </c>
      <c r="E13" s="8" t="s">
        <v>204</v>
      </c>
      <c r="F13" s="3" t="s">
        <v>13</v>
      </c>
      <c r="G13" s="29" t="s">
        <v>31</v>
      </c>
      <c r="H13" s="32" t="s">
        <v>201</v>
      </c>
      <c r="I13" s="46" t="s">
        <v>50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24">
        <v>0.010416666666666666</v>
      </c>
      <c r="P13" s="25">
        <f t="shared" si="0"/>
        <v>1</v>
      </c>
      <c r="Q13" s="24">
        <f t="shared" si="1"/>
        <v>0.010416666666666666</v>
      </c>
      <c r="R13" s="24"/>
      <c r="S13" s="24">
        <v>0.09166666666666667</v>
      </c>
      <c r="T13" s="24">
        <f t="shared" si="2"/>
        <v>0.10208333333333335</v>
      </c>
      <c r="U13" s="50">
        <v>7</v>
      </c>
    </row>
    <row r="14" spans="1:21" ht="15" customHeight="1">
      <c r="A14" s="91">
        <v>8</v>
      </c>
      <c r="B14" s="43" t="s">
        <v>185</v>
      </c>
      <c r="C14" s="3" t="s">
        <v>186</v>
      </c>
      <c r="D14" s="3" t="s">
        <v>48</v>
      </c>
      <c r="E14" s="3">
        <v>2001</v>
      </c>
      <c r="F14" s="3" t="s">
        <v>13</v>
      </c>
      <c r="G14" s="30" t="s">
        <v>31</v>
      </c>
      <c r="H14" s="33" t="s">
        <v>53</v>
      </c>
      <c r="I14" s="46" t="s">
        <v>54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24">
        <v>0.010416666666666666</v>
      </c>
      <c r="P14" s="25">
        <f t="shared" si="0"/>
        <v>0</v>
      </c>
      <c r="Q14" s="24">
        <f t="shared" si="1"/>
        <v>0</v>
      </c>
      <c r="R14" s="24"/>
      <c r="S14" s="24">
        <v>0.10694444444444444</v>
      </c>
      <c r="T14" s="24">
        <f t="shared" si="2"/>
        <v>0.10694444444444444</v>
      </c>
      <c r="U14" s="50">
        <v>8</v>
      </c>
    </row>
    <row r="15" spans="1:21" ht="15" customHeight="1">
      <c r="A15" s="90">
        <v>9</v>
      </c>
      <c r="B15" s="43" t="s">
        <v>233</v>
      </c>
      <c r="C15" s="3">
        <v>254</v>
      </c>
      <c r="D15" s="3" t="s">
        <v>60</v>
      </c>
      <c r="E15" s="3">
        <v>2001</v>
      </c>
      <c r="F15" s="3" t="s">
        <v>13</v>
      </c>
      <c r="G15" s="30" t="s">
        <v>31</v>
      </c>
      <c r="H15" s="33" t="s">
        <v>61</v>
      </c>
      <c r="I15" s="46" t="s">
        <v>16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24">
        <v>0.010416666666666666</v>
      </c>
      <c r="P15" s="25">
        <f t="shared" si="0"/>
        <v>0</v>
      </c>
      <c r="Q15" s="24">
        <f t="shared" si="1"/>
        <v>0</v>
      </c>
      <c r="R15" s="24"/>
      <c r="S15" s="24">
        <v>0.10902777777777778</v>
      </c>
      <c r="T15" s="24">
        <f t="shared" si="2"/>
        <v>0.10902777777777778</v>
      </c>
      <c r="U15" s="50">
        <v>9</v>
      </c>
    </row>
    <row r="16" spans="1:21" ht="15" customHeight="1">
      <c r="A16" s="90">
        <v>10</v>
      </c>
      <c r="B16" s="43" t="s">
        <v>232</v>
      </c>
      <c r="C16" s="3" t="s">
        <v>125</v>
      </c>
      <c r="D16" s="3" t="s">
        <v>48</v>
      </c>
      <c r="E16" s="3">
        <v>2000</v>
      </c>
      <c r="F16" s="3" t="s">
        <v>13</v>
      </c>
      <c r="G16" s="30" t="s">
        <v>31</v>
      </c>
      <c r="H16" s="33" t="s">
        <v>61</v>
      </c>
      <c r="I16" s="46" t="s">
        <v>16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24">
        <v>0.010416666666666666</v>
      </c>
      <c r="P16" s="25">
        <f t="shared" si="0"/>
        <v>1</v>
      </c>
      <c r="Q16" s="24">
        <f t="shared" si="1"/>
        <v>0.010416666666666666</v>
      </c>
      <c r="R16" s="24"/>
      <c r="S16" s="24">
        <v>0.09930555555555555</v>
      </c>
      <c r="T16" s="24">
        <f t="shared" si="2"/>
        <v>0.10972222222222222</v>
      </c>
      <c r="U16" s="50">
        <v>10</v>
      </c>
    </row>
    <row r="17" spans="1:21" ht="15" customHeight="1">
      <c r="A17" s="91">
        <v>11</v>
      </c>
      <c r="B17" s="43" t="s">
        <v>68</v>
      </c>
      <c r="C17" s="3" t="s">
        <v>69</v>
      </c>
      <c r="D17" s="3">
        <v>3</v>
      </c>
      <c r="E17" s="3">
        <v>2000</v>
      </c>
      <c r="F17" s="3" t="s">
        <v>13</v>
      </c>
      <c r="G17" s="30" t="s">
        <v>70</v>
      </c>
      <c r="H17" s="33" t="s">
        <v>71</v>
      </c>
      <c r="I17" s="46" t="s">
        <v>72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24">
        <v>0.010416666666666666</v>
      </c>
      <c r="P17" s="25">
        <f t="shared" si="0"/>
        <v>1</v>
      </c>
      <c r="Q17" s="24">
        <f t="shared" si="1"/>
        <v>0.010416666666666666</v>
      </c>
      <c r="R17" s="24"/>
      <c r="S17" s="24">
        <v>0.10347222222222223</v>
      </c>
      <c r="T17" s="24">
        <f t="shared" si="2"/>
        <v>0.1138888888888889</v>
      </c>
      <c r="U17" s="50">
        <v>11</v>
      </c>
    </row>
    <row r="18" spans="1:21" ht="15" customHeight="1">
      <c r="A18" s="90">
        <v>12</v>
      </c>
      <c r="B18" s="43" t="s">
        <v>29</v>
      </c>
      <c r="C18" s="3" t="s">
        <v>30</v>
      </c>
      <c r="D18" s="3" t="s">
        <v>12</v>
      </c>
      <c r="E18" s="3">
        <v>2000</v>
      </c>
      <c r="F18" s="3" t="s">
        <v>13</v>
      </c>
      <c r="G18" s="30" t="s">
        <v>31</v>
      </c>
      <c r="H18" s="33" t="s">
        <v>32</v>
      </c>
      <c r="I18" s="46" t="s">
        <v>33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24">
        <v>0.010416666666666666</v>
      </c>
      <c r="P18" s="25">
        <f t="shared" si="0"/>
        <v>0</v>
      </c>
      <c r="Q18" s="24">
        <f t="shared" si="1"/>
        <v>0</v>
      </c>
      <c r="R18" s="24"/>
      <c r="S18" s="24">
        <v>0.11458333333333333</v>
      </c>
      <c r="T18" s="24">
        <f t="shared" si="2"/>
        <v>0.11458333333333333</v>
      </c>
      <c r="U18" s="50">
        <v>12</v>
      </c>
    </row>
    <row r="19" spans="1:21" ht="15" customHeight="1">
      <c r="A19" s="90">
        <v>13</v>
      </c>
      <c r="B19" s="43" t="s">
        <v>114</v>
      </c>
      <c r="C19" s="3" t="s">
        <v>115</v>
      </c>
      <c r="D19" s="3" t="s">
        <v>12</v>
      </c>
      <c r="E19" s="3">
        <v>2001</v>
      </c>
      <c r="F19" s="3" t="s">
        <v>13</v>
      </c>
      <c r="G19" s="30" t="s">
        <v>31</v>
      </c>
      <c r="H19" s="33" t="s">
        <v>40</v>
      </c>
      <c r="I19" s="46" t="s">
        <v>33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24">
        <v>0.010416666666666666</v>
      </c>
      <c r="P19" s="25">
        <f t="shared" si="0"/>
        <v>0</v>
      </c>
      <c r="Q19" s="24">
        <f t="shared" si="1"/>
        <v>0</v>
      </c>
      <c r="R19" s="24"/>
      <c r="S19" s="24">
        <v>0.11527777777777777</v>
      </c>
      <c r="T19" s="24">
        <f t="shared" si="2"/>
        <v>0.11527777777777777</v>
      </c>
      <c r="U19" s="50">
        <v>13</v>
      </c>
    </row>
    <row r="20" spans="1:21" ht="15" customHeight="1">
      <c r="A20" s="91">
        <v>14</v>
      </c>
      <c r="B20" s="43" t="s">
        <v>102</v>
      </c>
      <c r="C20" s="3" t="s">
        <v>103</v>
      </c>
      <c r="D20" s="3" t="s">
        <v>48</v>
      </c>
      <c r="E20" s="3">
        <v>2001</v>
      </c>
      <c r="F20" s="3" t="s">
        <v>13</v>
      </c>
      <c r="G20" s="30" t="s">
        <v>31</v>
      </c>
      <c r="H20" s="33" t="s">
        <v>79</v>
      </c>
      <c r="I20" s="46" t="s">
        <v>50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4">
        <v>0.010416666666666666</v>
      </c>
      <c r="P20" s="25">
        <f t="shared" si="0"/>
        <v>0</v>
      </c>
      <c r="Q20" s="24">
        <f t="shared" si="1"/>
        <v>0</v>
      </c>
      <c r="R20" s="24"/>
      <c r="S20" s="24">
        <v>0.11597222222222221</v>
      </c>
      <c r="T20" s="24">
        <f t="shared" si="2"/>
        <v>0.11597222222222221</v>
      </c>
      <c r="U20" s="50">
        <v>14</v>
      </c>
    </row>
    <row r="21" spans="1:21" ht="15" customHeight="1">
      <c r="A21" s="90">
        <v>15</v>
      </c>
      <c r="B21" s="43" t="s">
        <v>120</v>
      </c>
      <c r="C21" s="3" t="s">
        <v>121</v>
      </c>
      <c r="D21" s="3" t="s">
        <v>12</v>
      </c>
      <c r="E21" s="3">
        <v>2001</v>
      </c>
      <c r="F21" s="3" t="s">
        <v>13</v>
      </c>
      <c r="G21" s="30" t="s">
        <v>31</v>
      </c>
      <c r="H21" s="33" t="s">
        <v>43</v>
      </c>
      <c r="I21" s="46" t="s">
        <v>33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4">
        <v>0.010416666666666666</v>
      </c>
      <c r="P21" s="25">
        <f t="shared" si="0"/>
        <v>0</v>
      </c>
      <c r="Q21" s="24">
        <f t="shared" si="1"/>
        <v>0</v>
      </c>
      <c r="R21" s="24"/>
      <c r="S21" s="24">
        <v>0.12013888888888889</v>
      </c>
      <c r="T21" s="24">
        <f t="shared" si="2"/>
        <v>0.12013888888888889</v>
      </c>
      <c r="U21" s="50">
        <v>15</v>
      </c>
    </row>
    <row r="22" spans="1:21" ht="15" customHeight="1">
      <c r="A22" s="90">
        <v>16</v>
      </c>
      <c r="B22" s="43" t="s">
        <v>66</v>
      </c>
      <c r="C22" s="3" t="s">
        <v>67</v>
      </c>
      <c r="D22" s="3" t="s">
        <v>12</v>
      </c>
      <c r="E22" s="3">
        <v>2000</v>
      </c>
      <c r="F22" s="3" t="s">
        <v>13</v>
      </c>
      <c r="G22" s="30" t="s">
        <v>31</v>
      </c>
      <c r="H22" s="33" t="s">
        <v>61</v>
      </c>
      <c r="I22" s="46" t="s">
        <v>16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24">
        <v>0.010416666666666666</v>
      </c>
      <c r="P22" s="25">
        <f t="shared" si="0"/>
        <v>0</v>
      </c>
      <c r="Q22" s="24">
        <f t="shared" si="1"/>
        <v>0</v>
      </c>
      <c r="R22" s="24"/>
      <c r="S22" s="24">
        <v>0.12013888888888889</v>
      </c>
      <c r="T22" s="24">
        <f t="shared" si="2"/>
        <v>0.12013888888888889</v>
      </c>
      <c r="U22" s="50">
        <v>15</v>
      </c>
    </row>
    <row r="23" spans="1:21" ht="15" customHeight="1">
      <c r="A23" s="91">
        <v>17</v>
      </c>
      <c r="B23" s="43" t="s">
        <v>75</v>
      </c>
      <c r="C23" s="3" t="s">
        <v>76</v>
      </c>
      <c r="D23" s="3">
        <v>3</v>
      </c>
      <c r="E23" s="3">
        <v>2000</v>
      </c>
      <c r="F23" s="3" t="s">
        <v>13</v>
      </c>
      <c r="G23" s="30" t="s">
        <v>70</v>
      </c>
      <c r="H23" s="33" t="s">
        <v>71</v>
      </c>
      <c r="I23" s="46" t="s">
        <v>72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4">
        <v>0.010416666666666666</v>
      </c>
      <c r="P23" s="25">
        <f t="shared" si="0"/>
        <v>0</v>
      </c>
      <c r="Q23" s="24">
        <f t="shared" si="1"/>
        <v>0</v>
      </c>
      <c r="R23" s="24"/>
      <c r="S23" s="24">
        <v>0.12222222222222223</v>
      </c>
      <c r="T23" s="24">
        <f t="shared" si="2"/>
        <v>0.12222222222222223</v>
      </c>
      <c r="U23" s="50">
        <v>17</v>
      </c>
    </row>
    <row r="24" spans="1:21" ht="15" customHeight="1">
      <c r="A24" s="90">
        <v>18</v>
      </c>
      <c r="B24" s="43" t="s">
        <v>51</v>
      </c>
      <c r="C24" s="3" t="s">
        <v>52</v>
      </c>
      <c r="D24" s="3" t="s">
        <v>48</v>
      </c>
      <c r="E24" s="3">
        <v>2000</v>
      </c>
      <c r="F24" s="3" t="s">
        <v>13</v>
      </c>
      <c r="G24" s="30" t="s">
        <v>31</v>
      </c>
      <c r="H24" s="33" t="s">
        <v>53</v>
      </c>
      <c r="I24" s="46" t="s">
        <v>54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4">
        <v>0.010416666666666666</v>
      </c>
      <c r="P24" s="25">
        <f t="shared" si="0"/>
        <v>0</v>
      </c>
      <c r="Q24" s="24">
        <f t="shared" si="1"/>
        <v>0</v>
      </c>
      <c r="R24" s="24"/>
      <c r="S24" s="24">
        <v>0.12986111111111112</v>
      </c>
      <c r="T24" s="24">
        <f t="shared" si="2"/>
        <v>0.12986111111111112</v>
      </c>
      <c r="U24" s="50">
        <v>18</v>
      </c>
    </row>
    <row r="25" spans="1:21" ht="15" customHeight="1">
      <c r="A25" s="90">
        <v>19</v>
      </c>
      <c r="B25" s="43" t="s">
        <v>132</v>
      </c>
      <c r="C25" s="3" t="s">
        <v>133</v>
      </c>
      <c r="D25" s="3" t="s">
        <v>12</v>
      </c>
      <c r="E25" s="3">
        <v>2001</v>
      </c>
      <c r="F25" s="3" t="s">
        <v>13</v>
      </c>
      <c r="G25" s="30" t="s">
        <v>31</v>
      </c>
      <c r="H25" s="33" t="s">
        <v>40</v>
      </c>
      <c r="I25" s="46" t="s">
        <v>33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24">
        <v>0.010416666666666666</v>
      </c>
      <c r="P25" s="25">
        <f t="shared" si="0"/>
        <v>0</v>
      </c>
      <c r="Q25" s="24">
        <f t="shared" si="1"/>
        <v>0</v>
      </c>
      <c r="R25" s="24"/>
      <c r="S25" s="24">
        <v>0.13125</v>
      </c>
      <c r="T25" s="24">
        <f t="shared" si="2"/>
        <v>0.13125</v>
      </c>
      <c r="U25" s="50">
        <v>19</v>
      </c>
    </row>
    <row r="26" spans="1:21" ht="15" customHeight="1">
      <c r="A26" s="91">
        <v>20</v>
      </c>
      <c r="B26" s="43" t="s">
        <v>122</v>
      </c>
      <c r="C26" s="3" t="s">
        <v>123</v>
      </c>
      <c r="D26" s="3" t="s">
        <v>48</v>
      </c>
      <c r="E26" s="3">
        <v>2000</v>
      </c>
      <c r="F26" s="3" t="s">
        <v>13</v>
      </c>
      <c r="G26" s="30" t="s">
        <v>31</v>
      </c>
      <c r="H26" s="33" t="s">
        <v>53</v>
      </c>
      <c r="I26" s="46" t="s">
        <v>54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24">
        <v>0.010416666666666666</v>
      </c>
      <c r="P26" s="25">
        <f t="shared" si="0"/>
        <v>0</v>
      </c>
      <c r="Q26" s="24">
        <f t="shared" si="1"/>
        <v>0</v>
      </c>
      <c r="R26" s="24"/>
      <c r="S26" s="24">
        <v>0.13194444444444445</v>
      </c>
      <c r="T26" s="24">
        <f t="shared" si="2"/>
        <v>0.13194444444444445</v>
      </c>
      <c r="U26" s="50">
        <v>20</v>
      </c>
    </row>
    <row r="27" spans="1:21" ht="15" customHeight="1">
      <c r="A27" s="90">
        <v>21</v>
      </c>
      <c r="B27" s="43" t="s">
        <v>134</v>
      </c>
      <c r="C27" s="3" t="s">
        <v>135</v>
      </c>
      <c r="D27" s="3" t="s">
        <v>12</v>
      </c>
      <c r="E27" s="3">
        <v>2001</v>
      </c>
      <c r="F27" s="3" t="s">
        <v>13</v>
      </c>
      <c r="G27" s="30" t="s">
        <v>31</v>
      </c>
      <c r="H27" s="33" t="s">
        <v>43</v>
      </c>
      <c r="I27" s="46" t="s">
        <v>33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24">
        <v>0.010416666666666666</v>
      </c>
      <c r="P27" s="25">
        <f t="shared" si="0"/>
        <v>1</v>
      </c>
      <c r="Q27" s="24">
        <f t="shared" si="1"/>
        <v>0.010416666666666666</v>
      </c>
      <c r="R27" s="24"/>
      <c r="S27" s="24">
        <v>0.13819444444444443</v>
      </c>
      <c r="T27" s="24">
        <f t="shared" si="2"/>
        <v>0.14861111111111108</v>
      </c>
      <c r="U27" s="50">
        <v>21</v>
      </c>
    </row>
    <row r="28" spans="1:21" ht="15" customHeight="1">
      <c r="A28" s="90">
        <v>22</v>
      </c>
      <c r="B28" s="43" t="s">
        <v>110</v>
      </c>
      <c r="C28" s="3" t="s">
        <v>111</v>
      </c>
      <c r="D28" s="3" t="s">
        <v>12</v>
      </c>
      <c r="E28" s="3">
        <v>2000</v>
      </c>
      <c r="F28" s="3" t="s">
        <v>13</v>
      </c>
      <c r="G28" s="30" t="s">
        <v>31</v>
      </c>
      <c r="H28" s="33" t="s">
        <v>32</v>
      </c>
      <c r="I28" s="46" t="s">
        <v>33</v>
      </c>
      <c r="J28" s="4">
        <v>0</v>
      </c>
      <c r="K28" s="4">
        <v>3</v>
      </c>
      <c r="L28" s="4">
        <v>0</v>
      </c>
      <c r="M28" s="4">
        <v>0</v>
      </c>
      <c r="N28" s="4">
        <v>0</v>
      </c>
      <c r="O28" s="24">
        <v>0.010416666666666666</v>
      </c>
      <c r="P28" s="25">
        <f t="shared" si="0"/>
        <v>3</v>
      </c>
      <c r="Q28" s="24">
        <f t="shared" si="1"/>
        <v>0.03125</v>
      </c>
      <c r="R28" s="24"/>
      <c r="S28" s="24">
        <v>0.12708333333333333</v>
      </c>
      <c r="T28" s="24">
        <f t="shared" si="2"/>
        <v>0.15833333333333333</v>
      </c>
      <c r="U28" s="50">
        <v>22</v>
      </c>
    </row>
    <row r="29" spans="1:21" ht="15" customHeight="1">
      <c r="A29" s="91">
        <v>23</v>
      </c>
      <c r="B29" s="43" t="s">
        <v>82</v>
      </c>
      <c r="C29" s="3" t="s">
        <v>83</v>
      </c>
      <c r="D29" s="3" t="s">
        <v>12</v>
      </c>
      <c r="E29" s="3">
        <v>2001</v>
      </c>
      <c r="F29" s="3" t="s">
        <v>13</v>
      </c>
      <c r="G29" s="30" t="s">
        <v>31</v>
      </c>
      <c r="H29" s="33" t="s">
        <v>43</v>
      </c>
      <c r="I29" s="46" t="s">
        <v>33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24">
        <v>0.010416666666666666</v>
      </c>
      <c r="P29" s="25">
        <f t="shared" si="0"/>
        <v>0</v>
      </c>
      <c r="Q29" s="24">
        <f t="shared" si="1"/>
        <v>0</v>
      </c>
      <c r="R29" s="24"/>
      <c r="S29" s="24">
        <v>0.1625</v>
      </c>
      <c r="T29" s="24">
        <f t="shared" si="2"/>
        <v>0.1625</v>
      </c>
      <c r="U29" s="50">
        <v>23</v>
      </c>
    </row>
    <row r="30" spans="1:21" ht="15" customHeight="1">
      <c r="A30" s="90">
        <v>24</v>
      </c>
      <c r="B30" s="43" t="s">
        <v>94</v>
      </c>
      <c r="C30" s="3" t="s">
        <v>95</v>
      </c>
      <c r="D30" s="3" t="s">
        <v>12</v>
      </c>
      <c r="E30" s="3">
        <v>2001</v>
      </c>
      <c r="F30" s="3" t="s">
        <v>13</v>
      </c>
      <c r="G30" s="30" t="s">
        <v>31</v>
      </c>
      <c r="H30" s="33" t="s">
        <v>43</v>
      </c>
      <c r="I30" s="46" t="s">
        <v>33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24">
        <v>0.010416666666666666</v>
      </c>
      <c r="P30" s="25">
        <f t="shared" si="0"/>
        <v>0</v>
      </c>
      <c r="Q30" s="24">
        <f t="shared" si="1"/>
        <v>0</v>
      </c>
      <c r="R30" s="24"/>
      <c r="S30" s="24">
        <v>0.17152777777777775</v>
      </c>
      <c r="T30" s="24">
        <f t="shared" si="2"/>
        <v>0.17152777777777775</v>
      </c>
      <c r="U30" s="50">
        <v>24</v>
      </c>
    </row>
    <row r="31" spans="1:21" ht="15" customHeight="1">
      <c r="A31" s="90">
        <v>25</v>
      </c>
      <c r="B31" s="43" t="s">
        <v>88</v>
      </c>
      <c r="C31" s="3" t="s">
        <v>89</v>
      </c>
      <c r="D31" s="3" t="s">
        <v>12</v>
      </c>
      <c r="E31" s="3">
        <v>2001</v>
      </c>
      <c r="F31" s="3" t="s">
        <v>13</v>
      </c>
      <c r="G31" s="30" t="s">
        <v>31</v>
      </c>
      <c r="H31" s="33" t="s">
        <v>43</v>
      </c>
      <c r="I31" s="46" t="s">
        <v>33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24">
        <v>0.010416666666666666</v>
      </c>
      <c r="P31" s="25">
        <f t="shared" si="0"/>
        <v>0</v>
      </c>
      <c r="Q31" s="24">
        <f t="shared" si="1"/>
        <v>0</v>
      </c>
      <c r="R31" s="24"/>
      <c r="S31" s="24">
        <v>0.17222222222222225</v>
      </c>
      <c r="T31" s="24">
        <f t="shared" si="2"/>
        <v>0.17222222222222225</v>
      </c>
      <c r="U31" s="50">
        <v>25</v>
      </c>
    </row>
    <row r="32" spans="1:21" ht="15" customHeight="1">
      <c r="A32" s="91">
        <v>26</v>
      </c>
      <c r="B32" s="43" t="s">
        <v>62</v>
      </c>
      <c r="C32" s="3" t="s">
        <v>63</v>
      </c>
      <c r="D32" s="3" t="s">
        <v>12</v>
      </c>
      <c r="E32" s="3">
        <v>2000</v>
      </c>
      <c r="F32" s="3" t="s">
        <v>13</v>
      </c>
      <c r="G32" s="30" t="s">
        <v>31</v>
      </c>
      <c r="H32" s="33" t="s">
        <v>61</v>
      </c>
      <c r="I32" s="46" t="s">
        <v>16</v>
      </c>
      <c r="J32" s="4">
        <v>0</v>
      </c>
      <c r="K32" s="4">
        <v>10</v>
      </c>
      <c r="L32" s="4">
        <v>0</v>
      </c>
      <c r="M32" s="4">
        <v>0</v>
      </c>
      <c r="N32" s="4">
        <v>0</v>
      </c>
      <c r="O32" s="24">
        <v>0.010416666666666666</v>
      </c>
      <c r="P32" s="25">
        <f t="shared" si="0"/>
        <v>10</v>
      </c>
      <c r="Q32" s="24">
        <f t="shared" si="1"/>
        <v>0.10416666666666666</v>
      </c>
      <c r="R32" s="24"/>
      <c r="S32" s="24">
        <v>0.10208333333333335</v>
      </c>
      <c r="T32" s="24">
        <f t="shared" si="2"/>
        <v>0.20625</v>
      </c>
      <c r="U32" s="50">
        <v>26</v>
      </c>
    </row>
    <row r="33" spans="1:21" ht="15" customHeight="1">
      <c r="A33" s="90">
        <v>27</v>
      </c>
      <c r="B33" s="43" t="s">
        <v>118</v>
      </c>
      <c r="C33" s="3" t="s">
        <v>119</v>
      </c>
      <c r="D33" s="3" t="s">
        <v>12</v>
      </c>
      <c r="E33" s="3">
        <v>2001</v>
      </c>
      <c r="F33" s="3" t="s">
        <v>13</v>
      </c>
      <c r="G33" s="30" t="s">
        <v>31</v>
      </c>
      <c r="H33" s="33" t="s">
        <v>43</v>
      </c>
      <c r="I33" s="46" t="s">
        <v>33</v>
      </c>
      <c r="J33" s="4">
        <v>1</v>
      </c>
      <c r="K33" s="4">
        <v>1</v>
      </c>
      <c r="L33" s="4">
        <v>0</v>
      </c>
      <c r="M33" s="4">
        <v>0</v>
      </c>
      <c r="N33" s="4">
        <v>0</v>
      </c>
      <c r="O33" s="24">
        <v>0.010416666666666666</v>
      </c>
      <c r="P33" s="25">
        <f t="shared" si="0"/>
        <v>2</v>
      </c>
      <c r="Q33" s="24">
        <f t="shared" si="1"/>
        <v>0.020833333333333332</v>
      </c>
      <c r="R33" s="24"/>
      <c r="S33" s="24">
        <v>0.18541666666666667</v>
      </c>
      <c r="T33" s="24">
        <f t="shared" si="2"/>
        <v>0.20625000000000002</v>
      </c>
      <c r="U33" s="50">
        <v>26</v>
      </c>
    </row>
    <row r="34" spans="1:21" ht="15" customHeight="1">
      <c r="A34" s="90">
        <v>28</v>
      </c>
      <c r="B34" s="43" t="s">
        <v>171</v>
      </c>
      <c r="C34" s="3" t="s">
        <v>172</v>
      </c>
      <c r="D34" s="3" t="s">
        <v>12</v>
      </c>
      <c r="E34" s="3">
        <v>2001</v>
      </c>
      <c r="F34" s="3" t="s">
        <v>13</v>
      </c>
      <c r="G34" s="30" t="s">
        <v>31</v>
      </c>
      <c r="H34" s="33" t="s">
        <v>43</v>
      </c>
      <c r="I34" s="46" t="s">
        <v>33</v>
      </c>
      <c r="J34" s="4">
        <v>1</v>
      </c>
      <c r="K34" s="4">
        <v>0</v>
      </c>
      <c r="L34" s="4">
        <v>0</v>
      </c>
      <c r="M34" s="37">
        <v>0</v>
      </c>
      <c r="N34" s="4">
        <v>0</v>
      </c>
      <c r="O34" s="24">
        <v>0.010416666666666666</v>
      </c>
      <c r="P34" s="25">
        <f t="shared" si="0"/>
        <v>1</v>
      </c>
      <c r="Q34" s="24">
        <f t="shared" si="1"/>
        <v>0.010416666666666666</v>
      </c>
      <c r="R34" s="24">
        <v>0.035416666666666666</v>
      </c>
      <c r="S34" s="24">
        <v>0.24097222222222223</v>
      </c>
      <c r="T34" s="24">
        <f>S34+Q34-R34</f>
        <v>0.21597222222222223</v>
      </c>
      <c r="U34" s="50">
        <v>28</v>
      </c>
    </row>
    <row r="35" spans="1:21" ht="15" customHeight="1">
      <c r="A35" s="91">
        <v>29</v>
      </c>
      <c r="B35" s="43" t="s">
        <v>116</v>
      </c>
      <c r="C35" s="3" t="s">
        <v>117</v>
      </c>
      <c r="D35" s="3" t="s">
        <v>12</v>
      </c>
      <c r="E35" s="3">
        <v>2001</v>
      </c>
      <c r="F35" s="3" t="s">
        <v>13</v>
      </c>
      <c r="G35" s="30" t="s">
        <v>31</v>
      </c>
      <c r="H35" s="33" t="s">
        <v>43</v>
      </c>
      <c r="I35" s="46" t="s">
        <v>33</v>
      </c>
      <c r="J35" s="4">
        <v>0</v>
      </c>
      <c r="K35" s="4">
        <v>4</v>
      </c>
      <c r="L35" s="4">
        <v>0</v>
      </c>
      <c r="M35" s="4">
        <v>0</v>
      </c>
      <c r="N35" s="4">
        <v>0</v>
      </c>
      <c r="O35" s="24">
        <v>0.010416666666666666</v>
      </c>
      <c r="P35" s="25">
        <f t="shared" si="0"/>
        <v>4</v>
      </c>
      <c r="Q35" s="24">
        <f t="shared" si="1"/>
        <v>0.041666666666666664</v>
      </c>
      <c r="R35" s="24"/>
      <c r="S35" s="24">
        <v>0.17777777777777778</v>
      </c>
      <c r="T35" s="24">
        <f t="shared" si="2"/>
        <v>0.21944444444444444</v>
      </c>
      <c r="U35" s="50">
        <v>29</v>
      </c>
    </row>
    <row r="36" spans="1:21" ht="15" customHeight="1">
      <c r="A36" s="90">
        <v>30</v>
      </c>
      <c r="B36" s="43" t="s">
        <v>157</v>
      </c>
      <c r="C36" s="3" t="s">
        <v>158</v>
      </c>
      <c r="D36" s="3" t="s">
        <v>12</v>
      </c>
      <c r="E36" s="3">
        <v>2001</v>
      </c>
      <c r="F36" s="3" t="s">
        <v>13</v>
      </c>
      <c r="G36" s="30" t="s">
        <v>31</v>
      </c>
      <c r="H36" s="33" t="s">
        <v>32</v>
      </c>
      <c r="I36" s="46" t="s">
        <v>33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24">
        <v>0.010416666666666666</v>
      </c>
      <c r="P36" s="25">
        <f t="shared" si="0"/>
        <v>4</v>
      </c>
      <c r="Q36" s="24">
        <f t="shared" si="1"/>
        <v>0.041666666666666664</v>
      </c>
      <c r="R36" s="24"/>
      <c r="S36" s="24">
        <v>0.24791666666666667</v>
      </c>
      <c r="T36" s="24">
        <f t="shared" si="2"/>
        <v>0.28958333333333336</v>
      </c>
      <c r="U36" s="50">
        <v>30</v>
      </c>
    </row>
    <row r="37" spans="1:21" ht="15" customHeight="1">
      <c r="A37" s="90">
        <v>31</v>
      </c>
      <c r="B37" s="43" t="s">
        <v>73</v>
      </c>
      <c r="C37" s="3" t="s">
        <v>74</v>
      </c>
      <c r="D37" s="3" t="s">
        <v>12</v>
      </c>
      <c r="E37" s="3">
        <v>2000</v>
      </c>
      <c r="F37" s="3" t="s">
        <v>13</v>
      </c>
      <c r="G37" s="30" t="s">
        <v>31</v>
      </c>
      <c r="H37" s="33" t="s">
        <v>43</v>
      </c>
      <c r="I37" s="46" t="s">
        <v>33</v>
      </c>
      <c r="J37" s="4">
        <v>0</v>
      </c>
      <c r="K37" s="4">
        <v>3</v>
      </c>
      <c r="L37" s="4">
        <v>0</v>
      </c>
      <c r="M37" s="4">
        <v>10</v>
      </c>
      <c r="N37" s="4">
        <v>0</v>
      </c>
      <c r="O37" s="24">
        <v>0.010416666666666666</v>
      </c>
      <c r="P37" s="25">
        <f t="shared" si="0"/>
        <v>13</v>
      </c>
      <c r="Q37" s="24">
        <f t="shared" si="1"/>
        <v>0.13541666666666666</v>
      </c>
      <c r="R37" s="24"/>
      <c r="S37" s="24">
        <v>0.1673611111111111</v>
      </c>
      <c r="T37" s="24">
        <f t="shared" si="2"/>
        <v>0.30277777777777776</v>
      </c>
      <c r="U37" s="50">
        <v>31</v>
      </c>
    </row>
    <row r="38" spans="1:21" ht="15" customHeight="1">
      <c r="A38" s="91">
        <v>32</v>
      </c>
      <c r="B38" s="43" t="s">
        <v>104</v>
      </c>
      <c r="C38" s="3" t="s">
        <v>105</v>
      </c>
      <c r="D38" s="3" t="s">
        <v>12</v>
      </c>
      <c r="E38" s="3">
        <v>2001</v>
      </c>
      <c r="F38" s="3" t="s">
        <v>13</v>
      </c>
      <c r="G38" s="30" t="s">
        <v>31</v>
      </c>
      <c r="H38" s="33" t="s">
        <v>43</v>
      </c>
      <c r="I38" s="46" t="s">
        <v>33</v>
      </c>
      <c r="J38" s="4">
        <v>0</v>
      </c>
      <c r="K38" s="4">
        <v>10</v>
      </c>
      <c r="L38" s="4">
        <v>2</v>
      </c>
      <c r="M38" s="4">
        <v>10</v>
      </c>
      <c r="N38" s="4">
        <v>0</v>
      </c>
      <c r="O38" s="24">
        <v>0.010416666666666666</v>
      </c>
      <c r="P38" s="25">
        <f t="shared" si="0"/>
        <v>22</v>
      </c>
      <c r="Q38" s="24">
        <f t="shared" si="1"/>
        <v>0.22916666666666666</v>
      </c>
      <c r="R38" s="24"/>
      <c r="S38" s="24">
        <v>0.17222222222222225</v>
      </c>
      <c r="T38" s="24">
        <f t="shared" si="2"/>
        <v>0.4013888888888889</v>
      </c>
      <c r="U38" s="50">
        <v>32</v>
      </c>
    </row>
    <row r="39" spans="1:21" ht="15" customHeight="1">
      <c r="A39" s="90">
        <v>33</v>
      </c>
      <c r="B39" s="43" t="s">
        <v>98</v>
      </c>
      <c r="C39" s="3" t="s">
        <v>99</v>
      </c>
      <c r="D39" s="3" t="s">
        <v>12</v>
      </c>
      <c r="E39" s="3">
        <v>2001</v>
      </c>
      <c r="F39" s="3" t="s">
        <v>13</v>
      </c>
      <c r="G39" s="30" t="s">
        <v>31</v>
      </c>
      <c r="H39" s="33" t="s">
        <v>43</v>
      </c>
      <c r="I39" s="46" t="s">
        <v>33</v>
      </c>
      <c r="J39" s="4">
        <v>0</v>
      </c>
      <c r="K39" s="4">
        <v>0</v>
      </c>
      <c r="L39" s="4">
        <v>10</v>
      </c>
      <c r="M39" s="4">
        <v>10</v>
      </c>
      <c r="N39" s="4">
        <v>2</v>
      </c>
      <c r="O39" s="24">
        <v>0.010416666666666666</v>
      </c>
      <c r="P39" s="25">
        <f t="shared" si="0"/>
        <v>22</v>
      </c>
      <c r="Q39" s="24">
        <f t="shared" si="1"/>
        <v>0.22916666666666666</v>
      </c>
      <c r="R39" s="24"/>
      <c r="S39" s="24">
        <v>0.2111111111111111</v>
      </c>
      <c r="T39" s="24">
        <f t="shared" si="2"/>
        <v>0.44027777777777777</v>
      </c>
      <c r="U39" s="50">
        <v>33</v>
      </c>
    </row>
    <row r="40" spans="1:21" ht="15" customHeight="1">
      <c r="A40" s="90">
        <v>34</v>
      </c>
      <c r="B40" s="89" t="s">
        <v>243</v>
      </c>
      <c r="C40" s="3" t="s">
        <v>144</v>
      </c>
      <c r="D40" s="3" t="s">
        <v>12</v>
      </c>
      <c r="E40" s="38">
        <v>1999</v>
      </c>
      <c r="F40" s="3" t="s">
        <v>13</v>
      </c>
      <c r="G40" s="30" t="s">
        <v>31</v>
      </c>
      <c r="H40" s="33" t="s">
        <v>32</v>
      </c>
      <c r="I40" s="46" t="s">
        <v>33</v>
      </c>
      <c r="J40" s="4">
        <v>0</v>
      </c>
      <c r="K40" s="37">
        <v>0</v>
      </c>
      <c r="L40" s="37">
        <v>0</v>
      </c>
      <c r="M40" s="4">
        <v>0</v>
      </c>
      <c r="N40" s="4">
        <v>0</v>
      </c>
      <c r="O40" s="24">
        <v>0.010416666666666666</v>
      </c>
      <c r="P40" s="25">
        <f t="shared" si="0"/>
        <v>0</v>
      </c>
      <c r="Q40" s="24">
        <f t="shared" si="1"/>
        <v>0</v>
      </c>
      <c r="R40" s="24"/>
      <c r="S40" s="24">
        <v>0.12291666666666667</v>
      </c>
      <c r="T40" s="24">
        <f t="shared" si="2"/>
        <v>0.12291666666666667</v>
      </c>
      <c r="U40" s="50" t="s">
        <v>242</v>
      </c>
    </row>
    <row r="41" ht="15" customHeight="1"/>
    <row r="42" ht="15" customHeight="1">
      <c r="B42" s="45" t="s">
        <v>239</v>
      </c>
    </row>
    <row r="43" ht="15" customHeight="1">
      <c r="B43" s="45" t="s">
        <v>240</v>
      </c>
    </row>
    <row r="44" ht="15" customHeight="1"/>
  </sheetData>
  <sheetProtection/>
  <mergeCells count="21">
    <mergeCell ref="U5:U6"/>
    <mergeCell ref="R5:R6"/>
    <mergeCell ref="G5:G6"/>
    <mergeCell ref="H5:H6"/>
    <mergeCell ref="A5:A6"/>
    <mergeCell ref="B5:B6"/>
    <mergeCell ref="T5:T6"/>
    <mergeCell ref="A1:S1"/>
    <mergeCell ref="I5:I6"/>
    <mergeCell ref="J5:N5"/>
    <mergeCell ref="O5:O6"/>
    <mergeCell ref="P5:P6"/>
    <mergeCell ref="A2:S2"/>
    <mergeCell ref="A4:I4"/>
    <mergeCell ref="N4:T4"/>
    <mergeCell ref="E5:E6"/>
    <mergeCell ref="F5:F6"/>
    <mergeCell ref="C5:C6"/>
    <mergeCell ref="D5:D6"/>
    <mergeCell ref="Q5:Q6"/>
    <mergeCell ref="S5:S6"/>
  </mergeCells>
  <conditionalFormatting sqref="B8">
    <cfRule type="expression" priority="3" dxfId="2" stopIfTrue="1">
      <formula>#REF!&lt;&gt;""</formula>
    </cfRule>
  </conditionalFormatting>
  <conditionalFormatting sqref="D8">
    <cfRule type="expression" priority="4" dxfId="0" stopIfTrue="1">
      <formula>#REF!&lt;VLOOKUP(#REF!,TableVPRMoney,15,0)</formula>
    </cfRule>
  </conditionalFormatting>
  <conditionalFormatting sqref="E8">
    <cfRule type="expression" priority="5" dxfId="0" stopIfTrue="1">
      <formula>OR(AND(VLOOKUP(#REF!,TableVPRMoney,11,0)&lt;&gt;"",(YEAR(NOW())-#REF!)&lt;VLOOKUP(#REF!,TableVPRMoney,11,0)),AND(VLOOKUP(#REF!,TableVPRMoney,12,0)&lt;&gt;"",(YEAR(NOW())-#REF!)&gt;VLOOKUP(#REF!,TableVPRMoney,12,0)))</formula>
    </cfRule>
  </conditionalFormatting>
  <dataValidations count="2">
    <dataValidation type="list" allowBlank="1" showInputMessage="1" showErrorMessage="1" sqref="D8">
      <formula1>Разряды</formula1>
    </dataValidation>
    <dataValidation type="list" showErrorMessage="1" prompt="Выберите одну из групп,&#10;преднастроенных на листе &quot;Настройка&quot;" error="Группы зачета должны быть настроены на листе &quot;Настройка&quot;" sqref="G7:G8">
      <formula1>Groups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7"/>
  <sheetViews>
    <sheetView tabSelected="1" zoomScalePageLayoutView="0" workbookViewId="0" topLeftCell="A1">
      <selection activeCell="Q22" sqref="Q22"/>
    </sheetView>
  </sheetViews>
  <sheetFormatPr defaultColWidth="9.140625" defaultRowHeight="12.75" outlineLevelCol="1"/>
  <cols>
    <col min="1" max="1" width="1.7109375" style="16" customWidth="1"/>
    <col min="2" max="2" width="23.7109375" style="9" customWidth="1"/>
    <col min="3" max="3" width="4.28125" style="11" customWidth="1"/>
    <col min="4" max="4" width="4.421875" style="11" customWidth="1"/>
    <col min="5" max="5" width="5.00390625" style="11" customWidth="1"/>
    <col min="6" max="6" width="3.421875" style="11" customWidth="1"/>
    <col min="7" max="7" width="5.00390625" style="31" hidden="1" customWidth="1" outlineLevel="1"/>
    <col min="8" max="8" width="10.57421875" style="34" customWidth="1" collapsed="1"/>
    <col min="9" max="9" width="15.00390625" style="34" customWidth="1"/>
    <col min="10" max="10" width="6.140625" style="9" customWidth="1"/>
    <col min="11" max="11" width="5.421875" style="9" customWidth="1"/>
    <col min="12" max="12" width="6.00390625" style="9" customWidth="1"/>
    <col min="13" max="13" width="4.00390625" style="9" customWidth="1"/>
    <col min="14" max="14" width="5.00390625" style="9" customWidth="1"/>
    <col min="15" max="15" width="6.8515625" style="26" customWidth="1"/>
    <col min="16" max="16" width="3.7109375" style="27" customWidth="1"/>
    <col min="17" max="17" width="8.00390625" style="26" customWidth="1"/>
    <col min="18" max="18" width="6.00390625" style="26" customWidth="1"/>
    <col min="19" max="19" width="5.8515625" style="26" customWidth="1"/>
    <col min="20" max="20" width="7.00390625" style="40" customWidth="1"/>
    <col min="21" max="16384" width="9.140625" style="9" customWidth="1"/>
  </cols>
  <sheetData>
    <row r="1" spans="1:20" s="5" customFormat="1" ht="37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39"/>
    </row>
    <row r="2" spans="1:20" s="1" customFormat="1" ht="14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2"/>
      <c r="T2" s="39"/>
    </row>
    <row r="3" spans="1:20" s="1" customFormat="1" ht="13.5" customHeight="1">
      <c r="A3" s="6" t="s">
        <v>2</v>
      </c>
      <c r="B3" s="2"/>
      <c r="C3" s="2"/>
      <c r="D3" s="2"/>
      <c r="E3" s="2"/>
      <c r="G3" s="28"/>
      <c r="H3" s="5"/>
      <c r="I3" s="35"/>
      <c r="O3" s="22"/>
      <c r="P3" s="23"/>
      <c r="Q3" s="22"/>
      <c r="R3" s="22"/>
      <c r="S3" s="22"/>
      <c r="T3" s="39"/>
    </row>
    <row r="4" spans="1:20" s="1" customFormat="1" ht="18" customHeight="1">
      <c r="A4" s="81" t="s">
        <v>226</v>
      </c>
      <c r="B4" s="81"/>
      <c r="C4" s="81"/>
      <c r="D4" s="81"/>
      <c r="E4" s="81"/>
      <c r="F4" s="81"/>
      <c r="G4" s="81"/>
      <c r="H4" s="81"/>
      <c r="I4" s="81"/>
      <c r="O4" s="22"/>
      <c r="P4" s="23"/>
      <c r="Q4" s="22"/>
      <c r="R4" s="22"/>
      <c r="S4" s="22"/>
      <c r="T4" s="39"/>
    </row>
    <row r="5" spans="1:20" s="1" customFormat="1" ht="18.75" customHeight="1">
      <c r="A5" s="75" t="s">
        <v>227</v>
      </c>
      <c r="B5" s="75"/>
      <c r="C5" s="75"/>
      <c r="D5" s="75"/>
      <c r="E5" s="75"/>
      <c r="F5" s="75"/>
      <c r="G5" s="75"/>
      <c r="H5" s="75"/>
      <c r="I5" s="75"/>
      <c r="O5" s="22"/>
      <c r="P5" s="23"/>
      <c r="Q5" s="22"/>
      <c r="R5" s="22"/>
      <c r="S5" s="22"/>
      <c r="T5" s="39"/>
    </row>
    <row r="6" spans="1:20" s="1" customFormat="1" ht="26.25" customHeight="1">
      <c r="A6" s="67" t="s">
        <v>3</v>
      </c>
      <c r="B6" s="84" t="s">
        <v>4</v>
      </c>
      <c r="C6" s="65" t="s">
        <v>199</v>
      </c>
      <c r="D6" s="65" t="s">
        <v>5</v>
      </c>
      <c r="E6" s="65" t="s">
        <v>6</v>
      </c>
      <c r="F6" s="65" t="s">
        <v>7</v>
      </c>
      <c r="G6" s="78" t="s">
        <v>8</v>
      </c>
      <c r="H6" s="79" t="s">
        <v>9</v>
      </c>
      <c r="I6" s="79" t="s">
        <v>200</v>
      </c>
      <c r="J6" s="70" t="s">
        <v>215</v>
      </c>
      <c r="K6" s="70"/>
      <c r="L6" s="70"/>
      <c r="M6" s="70"/>
      <c r="N6" s="70"/>
      <c r="O6" s="80" t="s">
        <v>225</v>
      </c>
      <c r="P6" s="73" t="s">
        <v>216</v>
      </c>
      <c r="Q6" s="66" t="s">
        <v>217</v>
      </c>
      <c r="R6" s="66" t="s">
        <v>224</v>
      </c>
      <c r="S6" s="66" t="s">
        <v>218</v>
      </c>
      <c r="T6" s="82" t="s">
        <v>235</v>
      </c>
    </row>
    <row r="7" spans="1:20" ht="75.75" customHeight="1">
      <c r="A7" s="67"/>
      <c r="B7" s="84"/>
      <c r="C7" s="65"/>
      <c r="D7" s="65"/>
      <c r="E7" s="65"/>
      <c r="F7" s="65"/>
      <c r="G7" s="78"/>
      <c r="H7" s="79"/>
      <c r="I7" s="79"/>
      <c r="J7" s="20" t="s">
        <v>219</v>
      </c>
      <c r="K7" s="20" t="s">
        <v>220</v>
      </c>
      <c r="L7" s="20" t="s">
        <v>221</v>
      </c>
      <c r="M7" s="20" t="s">
        <v>222</v>
      </c>
      <c r="N7" s="20" t="s">
        <v>223</v>
      </c>
      <c r="O7" s="80"/>
      <c r="P7" s="73"/>
      <c r="Q7" s="66"/>
      <c r="R7" s="66"/>
      <c r="S7" s="66"/>
      <c r="T7" s="83"/>
    </row>
    <row r="8" spans="1:20" ht="15" customHeight="1">
      <c r="A8" s="15">
        <v>1</v>
      </c>
      <c r="B8" s="17" t="s">
        <v>10</v>
      </c>
      <c r="C8" s="3" t="s">
        <v>11</v>
      </c>
      <c r="D8" s="3" t="s">
        <v>12</v>
      </c>
      <c r="E8" s="3">
        <v>2004</v>
      </c>
      <c r="F8" s="3" t="s">
        <v>13</v>
      </c>
      <c r="G8" s="30" t="s">
        <v>14</v>
      </c>
      <c r="H8" s="33" t="s">
        <v>15</v>
      </c>
      <c r="I8" s="33" t="s">
        <v>16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24">
        <v>0.010416666666666666</v>
      </c>
      <c r="P8" s="25">
        <f aca="true" t="shared" si="0" ref="P8:P14">J8+K8+L8+M8+N8</f>
        <v>0</v>
      </c>
      <c r="Q8" s="24">
        <f aca="true" t="shared" si="1" ref="Q8:Q14">P8*O8</f>
        <v>0</v>
      </c>
      <c r="R8" s="24">
        <v>0.12013888888888889</v>
      </c>
      <c r="S8" s="24">
        <f aca="true" t="shared" si="2" ref="S8:S14">Q8+R8</f>
        <v>0.12013888888888889</v>
      </c>
      <c r="T8" s="62">
        <v>1</v>
      </c>
    </row>
    <row r="9" spans="1:20" ht="15" customHeight="1">
      <c r="A9" s="14">
        <v>2</v>
      </c>
      <c r="B9" s="17" t="s">
        <v>108</v>
      </c>
      <c r="C9" s="3" t="s">
        <v>109</v>
      </c>
      <c r="D9" s="3" t="s">
        <v>12</v>
      </c>
      <c r="E9" s="3">
        <v>2004</v>
      </c>
      <c r="F9" s="3" t="s">
        <v>13</v>
      </c>
      <c r="G9" s="30" t="s">
        <v>14</v>
      </c>
      <c r="H9" s="33" t="s">
        <v>15</v>
      </c>
      <c r="I9" s="33" t="s">
        <v>16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24">
        <v>0.010416666666666666</v>
      </c>
      <c r="P9" s="25">
        <f t="shared" si="0"/>
        <v>0</v>
      </c>
      <c r="Q9" s="24">
        <f t="shared" si="1"/>
        <v>0</v>
      </c>
      <c r="R9" s="24">
        <v>0.12083333333333333</v>
      </c>
      <c r="S9" s="24">
        <f t="shared" si="2"/>
        <v>0.12083333333333333</v>
      </c>
      <c r="T9" s="62">
        <v>2</v>
      </c>
    </row>
    <row r="10" spans="1:20" ht="15" customHeight="1">
      <c r="A10" s="15">
        <v>3</v>
      </c>
      <c r="B10" s="17" t="s">
        <v>34</v>
      </c>
      <c r="C10" s="3" t="s">
        <v>35</v>
      </c>
      <c r="D10" s="3" t="s">
        <v>36</v>
      </c>
      <c r="E10" s="3">
        <v>2004</v>
      </c>
      <c r="F10" s="3" t="s">
        <v>13</v>
      </c>
      <c r="G10" s="30" t="s">
        <v>14</v>
      </c>
      <c r="H10" s="33" t="s">
        <v>37</v>
      </c>
      <c r="I10" s="33" t="s">
        <v>33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24">
        <v>0.010416666666666666</v>
      </c>
      <c r="P10" s="25">
        <f t="shared" si="0"/>
        <v>0</v>
      </c>
      <c r="Q10" s="24">
        <f t="shared" si="1"/>
        <v>0</v>
      </c>
      <c r="R10" s="24">
        <v>0.1361111111111111</v>
      </c>
      <c r="S10" s="24">
        <f t="shared" si="2"/>
        <v>0.1361111111111111</v>
      </c>
      <c r="T10" s="62">
        <v>3</v>
      </c>
    </row>
    <row r="11" spans="1:20" ht="15" customHeight="1">
      <c r="A11" s="15">
        <v>4</v>
      </c>
      <c r="B11" s="17" t="s">
        <v>147</v>
      </c>
      <c r="C11" s="3" t="s">
        <v>148</v>
      </c>
      <c r="D11" s="3" t="s">
        <v>12</v>
      </c>
      <c r="E11" s="3">
        <v>2005</v>
      </c>
      <c r="F11" s="3" t="s">
        <v>13</v>
      </c>
      <c r="G11" s="30" t="s">
        <v>14</v>
      </c>
      <c r="H11" s="33" t="s">
        <v>49</v>
      </c>
      <c r="I11" s="33" t="s">
        <v>50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4">
        <v>0.010416666666666666</v>
      </c>
      <c r="P11" s="25">
        <f t="shared" si="0"/>
        <v>0</v>
      </c>
      <c r="Q11" s="24">
        <f t="shared" si="1"/>
        <v>0</v>
      </c>
      <c r="R11" s="24">
        <v>0.15347222222222223</v>
      </c>
      <c r="S11" s="24">
        <f t="shared" si="2"/>
        <v>0.15347222222222223</v>
      </c>
      <c r="T11" s="62">
        <v>4</v>
      </c>
    </row>
    <row r="12" spans="1:20" ht="15" customHeight="1">
      <c r="A12" s="14">
        <v>5</v>
      </c>
      <c r="B12" s="17" t="s">
        <v>159</v>
      </c>
      <c r="C12" s="3" t="s">
        <v>160</v>
      </c>
      <c r="D12" s="3" t="s">
        <v>12</v>
      </c>
      <c r="E12" s="3">
        <v>2004</v>
      </c>
      <c r="F12" s="3" t="s">
        <v>13</v>
      </c>
      <c r="G12" s="30" t="s">
        <v>14</v>
      </c>
      <c r="H12" s="33" t="s">
        <v>37</v>
      </c>
      <c r="I12" s="33" t="s">
        <v>33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24">
        <v>0.010416666666666666</v>
      </c>
      <c r="P12" s="25">
        <f t="shared" si="0"/>
        <v>2</v>
      </c>
      <c r="Q12" s="24">
        <f t="shared" si="1"/>
        <v>0.020833333333333332</v>
      </c>
      <c r="R12" s="24">
        <v>0.15763888888888888</v>
      </c>
      <c r="S12" s="24">
        <f t="shared" si="2"/>
        <v>0.17847222222222223</v>
      </c>
      <c r="T12" s="62">
        <v>5</v>
      </c>
    </row>
    <row r="13" spans="1:20" ht="15" customHeight="1">
      <c r="A13" s="15">
        <v>6</v>
      </c>
      <c r="B13" s="17" t="s">
        <v>64</v>
      </c>
      <c r="C13" s="3" t="s">
        <v>65</v>
      </c>
      <c r="D13" s="3" t="s">
        <v>12</v>
      </c>
      <c r="E13" s="3">
        <v>2004</v>
      </c>
      <c r="F13" s="3" t="s">
        <v>13</v>
      </c>
      <c r="G13" s="30" t="s">
        <v>14</v>
      </c>
      <c r="H13" s="33" t="s">
        <v>37</v>
      </c>
      <c r="I13" s="33" t="s">
        <v>33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24">
        <v>0.010416666666666666</v>
      </c>
      <c r="P13" s="25">
        <f t="shared" si="0"/>
        <v>0</v>
      </c>
      <c r="Q13" s="24">
        <f t="shared" si="1"/>
        <v>0</v>
      </c>
      <c r="R13" s="24">
        <v>0.19999999999999998</v>
      </c>
      <c r="S13" s="24">
        <f t="shared" si="2"/>
        <v>0.19999999999999998</v>
      </c>
      <c r="T13" s="62">
        <v>6</v>
      </c>
    </row>
    <row r="14" spans="1:20" ht="15" customHeight="1">
      <c r="A14" s="15">
        <v>7</v>
      </c>
      <c r="B14" s="17" t="s">
        <v>145</v>
      </c>
      <c r="C14" s="3" t="s">
        <v>146</v>
      </c>
      <c r="D14" s="3" t="s">
        <v>26</v>
      </c>
      <c r="E14" s="3">
        <v>2004</v>
      </c>
      <c r="F14" s="3" t="s">
        <v>13</v>
      </c>
      <c r="G14" s="30" t="s">
        <v>14</v>
      </c>
      <c r="H14" s="33" t="s">
        <v>37</v>
      </c>
      <c r="I14" s="33" t="s">
        <v>33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24">
        <v>0.010416666666666666</v>
      </c>
      <c r="P14" s="25">
        <f t="shared" si="0"/>
        <v>0</v>
      </c>
      <c r="Q14" s="24">
        <f t="shared" si="1"/>
        <v>0</v>
      </c>
      <c r="R14" s="24">
        <v>0.22430555555555556</v>
      </c>
      <c r="S14" s="24">
        <f t="shared" si="2"/>
        <v>0.22430555555555556</v>
      </c>
      <c r="T14" s="62">
        <v>7</v>
      </c>
    </row>
    <row r="15" ht="15" customHeight="1"/>
    <row r="16" spans="2:20" ht="15" customHeight="1">
      <c r="B16" s="45" t="s">
        <v>239</v>
      </c>
      <c r="I16" s="47"/>
      <c r="J16" s="26"/>
      <c r="K16" s="26"/>
      <c r="L16" s="26"/>
      <c r="M16" s="26"/>
      <c r="N16" s="51"/>
      <c r="O16" s="9"/>
      <c r="P16" s="9"/>
      <c r="Q16" s="9"/>
      <c r="R16" s="9"/>
      <c r="S16" s="9"/>
      <c r="T16" s="9"/>
    </row>
    <row r="17" spans="2:20" ht="15" customHeight="1">
      <c r="B17" s="45" t="s">
        <v>240</v>
      </c>
      <c r="I17" s="47"/>
      <c r="J17" s="26"/>
      <c r="K17" s="26"/>
      <c r="L17" s="26"/>
      <c r="M17" s="26"/>
      <c r="N17" s="51"/>
      <c r="O17" s="9"/>
      <c r="P17" s="9"/>
      <c r="Q17" s="9"/>
      <c r="R17" s="9"/>
      <c r="S17" s="9"/>
      <c r="T17" s="9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</sheetData>
  <sheetProtection/>
  <mergeCells count="20">
    <mergeCell ref="A2:R2"/>
    <mergeCell ref="A4:I4"/>
    <mergeCell ref="A5:I5"/>
    <mergeCell ref="T6:T7"/>
    <mergeCell ref="G6:G7"/>
    <mergeCell ref="H6:H7"/>
    <mergeCell ref="A6:A7"/>
    <mergeCell ref="B6:B7"/>
    <mergeCell ref="C6:C7"/>
    <mergeCell ref="D6:D7"/>
    <mergeCell ref="Q6:Q7"/>
    <mergeCell ref="R6:R7"/>
    <mergeCell ref="S6:S7"/>
    <mergeCell ref="A1:S1"/>
    <mergeCell ref="I6:I7"/>
    <mergeCell ref="J6:N6"/>
    <mergeCell ref="O6:O7"/>
    <mergeCell ref="P6:P7"/>
    <mergeCell ref="E6:E7"/>
    <mergeCell ref="F6:F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29"/>
  <sheetViews>
    <sheetView zoomScalePageLayoutView="0" workbookViewId="0" topLeftCell="A7">
      <selection activeCell="I26" sqref="I26"/>
    </sheetView>
  </sheetViews>
  <sheetFormatPr defaultColWidth="9.140625" defaultRowHeight="12.75" outlineLevelCol="1"/>
  <cols>
    <col min="1" max="1" width="1.7109375" style="16" customWidth="1"/>
    <col min="2" max="2" width="26.57421875" style="9" customWidth="1"/>
    <col min="3" max="3" width="4.28125" style="11" customWidth="1"/>
    <col min="4" max="4" width="4.421875" style="11" customWidth="1"/>
    <col min="5" max="5" width="5.00390625" style="11" customWidth="1"/>
    <col min="6" max="6" width="3.421875" style="11" customWidth="1"/>
    <col min="7" max="7" width="5.00390625" style="31" hidden="1" customWidth="1" outlineLevel="1"/>
    <col min="8" max="8" width="15.8515625" style="34" customWidth="1" collapsed="1"/>
    <col min="9" max="9" width="12.7109375" style="34" customWidth="1"/>
    <col min="10" max="10" width="6.140625" style="9" customWidth="1"/>
    <col min="11" max="11" width="5.421875" style="9" customWidth="1"/>
    <col min="12" max="12" width="6.00390625" style="9" customWidth="1"/>
    <col min="13" max="13" width="4.00390625" style="9" customWidth="1"/>
    <col min="14" max="14" width="5.00390625" style="9" customWidth="1"/>
    <col min="15" max="15" width="5.421875" style="26" customWidth="1"/>
    <col min="16" max="16" width="3.7109375" style="27" customWidth="1"/>
    <col min="17" max="17" width="4.8515625" style="26" customWidth="1"/>
    <col min="18" max="18" width="8.00390625" style="26" hidden="1" customWidth="1"/>
    <col min="19" max="19" width="6.00390625" style="26" customWidth="1"/>
    <col min="20" max="20" width="5.28125" style="26" customWidth="1"/>
    <col min="21" max="21" width="4.7109375" style="11" customWidth="1"/>
    <col min="22" max="16384" width="9.140625" style="9" customWidth="1"/>
  </cols>
  <sheetData>
    <row r="1" spans="1:21" s="5" customFormat="1" ht="37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1"/>
      <c r="U1" s="36"/>
    </row>
    <row r="2" spans="1:21" s="1" customFormat="1" ht="14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22"/>
      <c r="U2" s="53"/>
    </row>
    <row r="3" spans="1:21" s="1" customFormat="1" ht="13.5" customHeight="1">
      <c r="A3" s="54" t="s">
        <v>2</v>
      </c>
      <c r="B3" s="2"/>
      <c r="C3" s="2"/>
      <c r="D3" s="2"/>
      <c r="E3" s="2"/>
      <c r="G3" s="28"/>
      <c r="H3" s="5"/>
      <c r="I3" s="35"/>
      <c r="O3" s="22"/>
      <c r="P3" s="23"/>
      <c r="Q3" s="22"/>
      <c r="R3" s="22"/>
      <c r="S3" s="22"/>
      <c r="T3" s="22"/>
      <c r="U3" s="53"/>
    </row>
    <row r="4" spans="1:21" s="1" customFormat="1" ht="18" customHeight="1">
      <c r="A4" s="81" t="s">
        <v>226</v>
      </c>
      <c r="B4" s="81"/>
      <c r="C4" s="81"/>
      <c r="D4" s="81"/>
      <c r="E4" s="81"/>
      <c r="F4" s="81"/>
      <c r="G4" s="81"/>
      <c r="H4" s="81"/>
      <c r="I4" s="81"/>
      <c r="O4" s="22"/>
      <c r="P4" s="23"/>
      <c r="Q4" s="22"/>
      <c r="R4" s="22"/>
      <c r="S4" s="22"/>
      <c r="T4" s="22"/>
      <c r="U4" s="53"/>
    </row>
    <row r="5" spans="1:21" s="1" customFormat="1" ht="18.75" customHeight="1">
      <c r="A5" s="75" t="s">
        <v>228</v>
      </c>
      <c r="B5" s="75"/>
      <c r="C5" s="75"/>
      <c r="D5" s="75"/>
      <c r="E5" s="75"/>
      <c r="F5" s="75"/>
      <c r="G5" s="75"/>
      <c r="H5" s="75"/>
      <c r="I5" s="75"/>
      <c r="O5" s="22"/>
      <c r="P5" s="23"/>
      <c r="Q5" s="22"/>
      <c r="R5" s="22"/>
      <c r="S5" s="22"/>
      <c r="T5" s="22"/>
      <c r="U5" s="53"/>
    </row>
    <row r="6" spans="1:21" s="1" customFormat="1" ht="21.75" customHeight="1">
      <c r="A6" s="67" t="s">
        <v>3</v>
      </c>
      <c r="B6" s="84" t="s">
        <v>4</v>
      </c>
      <c r="C6" s="65" t="s">
        <v>199</v>
      </c>
      <c r="D6" s="65" t="s">
        <v>5</v>
      </c>
      <c r="E6" s="65" t="s">
        <v>6</v>
      </c>
      <c r="F6" s="65" t="s">
        <v>7</v>
      </c>
      <c r="G6" s="78" t="s">
        <v>8</v>
      </c>
      <c r="H6" s="79" t="s">
        <v>9</v>
      </c>
      <c r="I6" s="79" t="s">
        <v>200</v>
      </c>
      <c r="J6" s="70" t="s">
        <v>215</v>
      </c>
      <c r="K6" s="70"/>
      <c r="L6" s="70"/>
      <c r="M6" s="70"/>
      <c r="N6" s="70"/>
      <c r="O6" s="71" t="s">
        <v>225</v>
      </c>
      <c r="P6" s="73" t="s">
        <v>216</v>
      </c>
      <c r="Q6" s="66" t="s">
        <v>217</v>
      </c>
      <c r="R6" s="71" t="s">
        <v>236</v>
      </c>
      <c r="S6" s="66" t="s">
        <v>224</v>
      </c>
      <c r="T6" s="66" t="s">
        <v>218</v>
      </c>
      <c r="U6" s="85" t="s">
        <v>235</v>
      </c>
    </row>
    <row r="7" spans="1:21" ht="75.75" customHeight="1">
      <c r="A7" s="67"/>
      <c r="B7" s="84"/>
      <c r="C7" s="65"/>
      <c r="D7" s="65"/>
      <c r="E7" s="65"/>
      <c r="F7" s="65"/>
      <c r="G7" s="78"/>
      <c r="H7" s="79"/>
      <c r="I7" s="79"/>
      <c r="J7" s="20" t="s">
        <v>219</v>
      </c>
      <c r="K7" s="20" t="s">
        <v>220</v>
      </c>
      <c r="L7" s="20" t="s">
        <v>221</v>
      </c>
      <c r="M7" s="20" t="s">
        <v>222</v>
      </c>
      <c r="N7" s="20" t="s">
        <v>223</v>
      </c>
      <c r="O7" s="72"/>
      <c r="P7" s="73"/>
      <c r="Q7" s="66"/>
      <c r="R7" s="72"/>
      <c r="S7" s="66"/>
      <c r="T7" s="66"/>
      <c r="U7" s="86"/>
    </row>
    <row r="8" spans="1:21" ht="15" customHeight="1">
      <c r="A8" s="15">
        <v>1</v>
      </c>
      <c r="B8" s="17" t="s">
        <v>77</v>
      </c>
      <c r="C8" s="3" t="s">
        <v>78</v>
      </c>
      <c r="D8" s="3" t="s">
        <v>60</v>
      </c>
      <c r="E8" s="3">
        <v>2002</v>
      </c>
      <c r="F8" s="3" t="s">
        <v>13</v>
      </c>
      <c r="G8" s="30" t="s">
        <v>21</v>
      </c>
      <c r="H8" s="33" t="s">
        <v>79</v>
      </c>
      <c r="I8" s="33" t="s">
        <v>50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24">
        <v>0.010416666666666666</v>
      </c>
      <c r="P8" s="25">
        <f aca="true" t="shared" si="0" ref="P8:P26">J8+K8+L8+M8+N8</f>
        <v>0</v>
      </c>
      <c r="Q8" s="24">
        <f aca="true" t="shared" si="1" ref="Q8:Q26">O8*P8</f>
        <v>0</v>
      </c>
      <c r="R8" s="24"/>
      <c r="S8" s="24">
        <v>0.09305555555555556</v>
      </c>
      <c r="T8" s="24">
        <f aca="true" t="shared" si="2" ref="T8:T26">S8+Q8-R8</f>
        <v>0.09305555555555556</v>
      </c>
      <c r="U8" s="50">
        <v>1</v>
      </c>
    </row>
    <row r="9" spans="1:21" ht="15" customHeight="1">
      <c r="A9" s="15">
        <v>2</v>
      </c>
      <c r="B9" s="17" t="s">
        <v>165</v>
      </c>
      <c r="C9" s="3" t="s">
        <v>166</v>
      </c>
      <c r="D9" s="3" t="s">
        <v>48</v>
      </c>
      <c r="E9" s="3">
        <v>2003</v>
      </c>
      <c r="F9" s="3" t="s">
        <v>13</v>
      </c>
      <c r="G9" s="30" t="s">
        <v>21</v>
      </c>
      <c r="H9" s="33" t="s">
        <v>27</v>
      </c>
      <c r="I9" s="33" t="s">
        <v>28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24">
        <v>0.010416666666666666</v>
      </c>
      <c r="P9" s="25">
        <f t="shared" si="0"/>
        <v>0</v>
      </c>
      <c r="Q9" s="24">
        <f t="shared" si="1"/>
        <v>0</v>
      </c>
      <c r="R9" s="24"/>
      <c r="S9" s="24">
        <v>0.09652777777777777</v>
      </c>
      <c r="T9" s="24">
        <f t="shared" si="2"/>
        <v>0.09652777777777777</v>
      </c>
      <c r="U9" s="50">
        <v>2</v>
      </c>
    </row>
    <row r="10" spans="1:21" ht="15" customHeight="1">
      <c r="A10" s="14">
        <v>3</v>
      </c>
      <c r="B10" s="17" t="s">
        <v>181</v>
      </c>
      <c r="C10" s="3" t="s">
        <v>182</v>
      </c>
      <c r="D10" s="3" t="s">
        <v>48</v>
      </c>
      <c r="E10" s="3">
        <v>2003</v>
      </c>
      <c r="F10" s="3" t="s">
        <v>13</v>
      </c>
      <c r="G10" s="30" t="s">
        <v>21</v>
      </c>
      <c r="H10" s="33" t="s">
        <v>27</v>
      </c>
      <c r="I10" s="33" t="s">
        <v>28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4">
        <v>0.010416666666666666</v>
      </c>
      <c r="P10" s="25">
        <f t="shared" si="0"/>
        <v>0</v>
      </c>
      <c r="Q10" s="24">
        <f t="shared" si="1"/>
        <v>0</v>
      </c>
      <c r="R10" s="24"/>
      <c r="S10" s="24">
        <v>0.1173611111111111</v>
      </c>
      <c r="T10" s="24">
        <f t="shared" si="2"/>
        <v>0.1173611111111111</v>
      </c>
      <c r="U10" s="50">
        <v>3</v>
      </c>
    </row>
    <row r="11" spans="1:21" ht="15" customHeight="1">
      <c r="A11" s="15">
        <v>4</v>
      </c>
      <c r="B11" s="17" t="s">
        <v>24</v>
      </c>
      <c r="C11" s="3" t="s">
        <v>25</v>
      </c>
      <c r="D11" s="3" t="s">
        <v>26</v>
      </c>
      <c r="E11" s="3">
        <v>2003</v>
      </c>
      <c r="F11" s="3" t="s">
        <v>13</v>
      </c>
      <c r="G11" s="30" t="s">
        <v>21</v>
      </c>
      <c r="H11" s="33" t="s">
        <v>27</v>
      </c>
      <c r="I11" s="33" t="s">
        <v>28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24">
        <v>0.010416666666666666</v>
      </c>
      <c r="P11" s="25">
        <f t="shared" si="0"/>
        <v>0</v>
      </c>
      <c r="Q11" s="24">
        <f t="shared" si="1"/>
        <v>0</v>
      </c>
      <c r="R11" s="24"/>
      <c r="S11" s="24">
        <v>0.12152777777777778</v>
      </c>
      <c r="T11" s="24">
        <f t="shared" si="2"/>
        <v>0.12152777777777778</v>
      </c>
      <c r="U11" s="50">
        <v>4</v>
      </c>
    </row>
    <row r="12" spans="1:21" ht="15" customHeight="1">
      <c r="A12" s="15">
        <v>5</v>
      </c>
      <c r="B12" s="17" t="s">
        <v>96</v>
      </c>
      <c r="C12" s="3" t="s">
        <v>97</v>
      </c>
      <c r="D12" s="3" t="s">
        <v>48</v>
      </c>
      <c r="E12" s="3">
        <v>2002</v>
      </c>
      <c r="F12" s="3" t="s">
        <v>13</v>
      </c>
      <c r="G12" s="30" t="s">
        <v>21</v>
      </c>
      <c r="H12" s="33" t="s">
        <v>79</v>
      </c>
      <c r="I12" s="33" t="s">
        <v>50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24">
        <v>0.010416666666666666</v>
      </c>
      <c r="P12" s="25">
        <f t="shared" si="0"/>
        <v>0</v>
      </c>
      <c r="Q12" s="24">
        <f t="shared" si="1"/>
        <v>0</v>
      </c>
      <c r="R12" s="24"/>
      <c r="S12" s="41">
        <v>0.12638888888888888</v>
      </c>
      <c r="T12" s="24">
        <f t="shared" si="2"/>
        <v>0.12638888888888888</v>
      </c>
      <c r="U12" s="50">
        <v>5</v>
      </c>
    </row>
    <row r="13" spans="1:21" ht="15" customHeight="1">
      <c r="A13" s="14">
        <v>6</v>
      </c>
      <c r="B13" s="17" t="s">
        <v>100</v>
      </c>
      <c r="C13" s="3" t="s">
        <v>101</v>
      </c>
      <c r="D13" s="3" t="s">
        <v>48</v>
      </c>
      <c r="E13" s="3">
        <v>2002</v>
      </c>
      <c r="F13" s="3" t="s">
        <v>13</v>
      </c>
      <c r="G13" s="30" t="s">
        <v>21</v>
      </c>
      <c r="H13" s="33" t="s">
        <v>79</v>
      </c>
      <c r="I13" s="33" t="s">
        <v>50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24">
        <v>0.010416666666666666</v>
      </c>
      <c r="P13" s="25">
        <f t="shared" si="0"/>
        <v>0</v>
      </c>
      <c r="Q13" s="24">
        <f t="shared" si="1"/>
        <v>0</v>
      </c>
      <c r="R13" s="24"/>
      <c r="S13" s="41">
        <v>0.12847222222222224</v>
      </c>
      <c r="T13" s="24">
        <f t="shared" si="2"/>
        <v>0.12847222222222224</v>
      </c>
      <c r="U13" s="50">
        <v>6</v>
      </c>
    </row>
    <row r="14" spans="1:21" ht="15" customHeight="1">
      <c r="A14" s="15">
        <v>7</v>
      </c>
      <c r="B14" s="17" t="s">
        <v>142</v>
      </c>
      <c r="C14" s="3" t="s">
        <v>143</v>
      </c>
      <c r="D14" s="3" t="s">
        <v>12</v>
      </c>
      <c r="E14" s="3">
        <v>2003</v>
      </c>
      <c r="F14" s="3" t="s">
        <v>13</v>
      </c>
      <c r="G14" s="30" t="s">
        <v>21</v>
      </c>
      <c r="H14" s="33" t="s">
        <v>22</v>
      </c>
      <c r="I14" s="33" t="s">
        <v>16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24">
        <v>0.010416666666666666</v>
      </c>
      <c r="P14" s="25">
        <f t="shared" si="0"/>
        <v>0</v>
      </c>
      <c r="Q14" s="24">
        <f t="shared" si="1"/>
        <v>0</v>
      </c>
      <c r="R14" s="24"/>
      <c r="S14" s="24">
        <v>0.13055555555555556</v>
      </c>
      <c r="T14" s="24">
        <f t="shared" si="2"/>
        <v>0.13055555555555556</v>
      </c>
      <c r="U14" s="50">
        <v>7</v>
      </c>
    </row>
    <row r="15" spans="1:21" ht="15" customHeight="1">
      <c r="A15" s="15">
        <v>8</v>
      </c>
      <c r="B15" s="17" t="s">
        <v>80</v>
      </c>
      <c r="C15" s="3" t="s">
        <v>81</v>
      </c>
      <c r="D15" s="3" t="s">
        <v>12</v>
      </c>
      <c r="E15" s="3">
        <v>2003</v>
      </c>
      <c r="F15" s="3" t="s">
        <v>13</v>
      </c>
      <c r="G15" s="30" t="s">
        <v>21</v>
      </c>
      <c r="H15" s="33" t="s">
        <v>27</v>
      </c>
      <c r="I15" s="33" t="s">
        <v>28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24">
        <v>0.010416666666666666</v>
      </c>
      <c r="P15" s="25">
        <f t="shared" si="0"/>
        <v>0</v>
      </c>
      <c r="Q15" s="24">
        <f t="shared" si="1"/>
        <v>0</v>
      </c>
      <c r="R15" s="24"/>
      <c r="S15" s="24">
        <v>0.13472222222222222</v>
      </c>
      <c r="T15" s="24">
        <f t="shared" si="2"/>
        <v>0.13472222222222222</v>
      </c>
      <c r="U15" s="50">
        <v>8</v>
      </c>
    </row>
    <row r="16" spans="1:21" ht="15" customHeight="1">
      <c r="A16" s="14">
        <v>9</v>
      </c>
      <c r="B16" s="17" t="s">
        <v>126</v>
      </c>
      <c r="C16" s="3" t="s">
        <v>127</v>
      </c>
      <c r="D16" s="3" t="s">
        <v>12</v>
      </c>
      <c r="E16" s="3">
        <v>2003</v>
      </c>
      <c r="F16" s="3" t="s">
        <v>13</v>
      </c>
      <c r="G16" s="30" t="s">
        <v>21</v>
      </c>
      <c r="H16" s="33" t="s">
        <v>15</v>
      </c>
      <c r="I16" s="33" t="s">
        <v>16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4">
        <v>0.010416666666666666</v>
      </c>
      <c r="P16" s="25">
        <f t="shared" si="0"/>
        <v>0</v>
      </c>
      <c r="Q16" s="24">
        <f t="shared" si="1"/>
        <v>0</v>
      </c>
      <c r="R16" s="24"/>
      <c r="S16" s="24">
        <v>0.1361111111111111</v>
      </c>
      <c r="T16" s="24">
        <f t="shared" si="2"/>
        <v>0.1361111111111111</v>
      </c>
      <c r="U16" s="50">
        <v>9</v>
      </c>
    </row>
    <row r="17" spans="1:21" ht="15" customHeight="1">
      <c r="A17" s="15">
        <v>10</v>
      </c>
      <c r="B17" s="17" t="s">
        <v>149</v>
      </c>
      <c r="C17" s="3" t="s">
        <v>150</v>
      </c>
      <c r="D17" s="3" t="s">
        <v>12</v>
      </c>
      <c r="E17" s="3">
        <v>2003</v>
      </c>
      <c r="F17" s="3" t="s">
        <v>13</v>
      </c>
      <c r="G17" s="30" t="s">
        <v>21</v>
      </c>
      <c r="H17" s="33" t="s">
        <v>57</v>
      </c>
      <c r="I17" s="33" t="s">
        <v>16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4">
        <v>0.010416666666666666</v>
      </c>
      <c r="P17" s="25">
        <f t="shared" si="0"/>
        <v>0</v>
      </c>
      <c r="Q17" s="24">
        <f t="shared" si="1"/>
        <v>0</v>
      </c>
      <c r="R17" s="24"/>
      <c r="S17" s="24">
        <v>0.14097222222222222</v>
      </c>
      <c r="T17" s="24">
        <f t="shared" si="2"/>
        <v>0.14097222222222222</v>
      </c>
      <c r="U17" s="50">
        <v>10</v>
      </c>
    </row>
    <row r="18" spans="1:21" ht="15" customHeight="1">
      <c r="A18" s="15">
        <v>11</v>
      </c>
      <c r="B18" s="17" t="s">
        <v>191</v>
      </c>
      <c r="C18" s="3" t="s">
        <v>192</v>
      </c>
      <c r="D18" s="3" t="s">
        <v>26</v>
      </c>
      <c r="E18" s="3">
        <v>2003</v>
      </c>
      <c r="F18" s="3" t="s">
        <v>13</v>
      </c>
      <c r="G18" s="30" t="s">
        <v>21</v>
      </c>
      <c r="H18" s="33" t="s">
        <v>27</v>
      </c>
      <c r="I18" s="33" t="s">
        <v>28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24">
        <v>0.010416666666666666</v>
      </c>
      <c r="P18" s="25">
        <f t="shared" si="0"/>
        <v>0</v>
      </c>
      <c r="Q18" s="24">
        <f t="shared" si="1"/>
        <v>0</v>
      </c>
      <c r="R18" s="24"/>
      <c r="S18" s="24">
        <v>0.14444444444444446</v>
      </c>
      <c r="T18" s="24">
        <f t="shared" si="2"/>
        <v>0.14444444444444446</v>
      </c>
      <c r="U18" s="50">
        <v>11</v>
      </c>
    </row>
    <row r="19" spans="1:21" ht="15" customHeight="1">
      <c r="A19" s="14">
        <v>12</v>
      </c>
      <c r="B19" s="17" t="s">
        <v>128</v>
      </c>
      <c r="C19" s="3" t="s">
        <v>129</v>
      </c>
      <c r="D19" s="3" t="s">
        <v>19</v>
      </c>
      <c r="E19" s="3">
        <v>2003</v>
      </c>
      <c r="F19" s="3" t="s">
        <v>13</v>
      </c>
      <c r="G19" s="30" t="s">
        <v>21</v>
      </c>
      <c r="H19" s="33" t="s">
        <v>22</v>
      </c>
      <c r="I19" s="33" t="s">
        <v>23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24">
        <v>0.010416666666666666</v>
      </c>
      <c r="P19" s="25">
        <f t="shared" si="0"/>
        <v>0</v>
      </c>
      <c r="Q19" s="24">
        <f t="shared" si="1"/>
        <v>0</v>
      </c>
      <c r="R19" s="24"/>
      <c r="S19" s="24">
        <v>0.15416666666666667</v>
      </c>
      <c r="T19" s="24">
        <f t="shared" si="2"/>
        <v>0.15416666666666667</v>
      </c>
      <c r="U19" s="50">
        <v>12</v>
      </c>
    </row>
    <row r="20" spans="1:21" ht="15" customHeight="1">
      <c r="A20" s="15">
        <v>13</v>
      </c>
      <c r="B20" s="17" t="s">
        <v>38</v>
      </c>
      <c r="C20" s="3" t="s">
        <v>39</v>
      </c>
      <c r="D20" s="3" t="s">
        <v>12</v>
      </c>
      <c r="E20" s="3">
        <v>2002</v>
      </c>
      <c r="F20" s="3" t="s">
        <v>13</v>
      </c>
      <c r="G20" s="30" t="s">
        <v>21</v>
      </c>
      <c r="H20" s="33" t="s">
        <v>40</v>
      </c>
      <c r="I20" s="33" t="s">
        <v>33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4">
        <v>0.010416666666666666</v>
      </c>
      <c r="P20" s="25">
        <f t="shared" si="0"/>
        <v>0</v>
      </c>
      <c r="Q20" s="24">
        <f t="shared" si="1"/>
        <v>0</v>
      </c>
      <c r="R20" s="24"/>
      <c r="S20" s="24">
        <v>0.16944444444444443</v>
      </c>
      <c r="T20" s="24">
        <f t="shared" si="2"/>
        <v>0.16944444444444443</v>
      </c>
      <c r="U20" s="50">
        <v>13</v>
      </c>
    </row>
    <row r="21" spans="1:21" ht="15" customHeight="1">
      <c r="A21" s="15">
        <v>14</v>
      </c>
      <c r="B21" s="17" t="s">
        <v>169</v>
      </c>
      <c r="C21" s="3" t="s">
        <v>170</v>
      </c>
      <c r="D21" s="3" t="s">
        <v>12</v>
      </c>
      <c r="E21" s="3">
        <v>2003</v>
      </c>
      <c r="F21" s="3" t="s">
        <v>13</v>
      </c>
      <c r="G21" s="30" t="s">
        <v>21</v>
      </c>
      <c r="H21" s="33" t="s">
        <v>37</v>
      </c>
      <c r="I21" s="33" t="s">
        <v>33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24">
        <v>0.010416666666666666</v>
      </c>
      <c r="P21" s="25">
        <f t="shared" si="0"/>
        <v>1</v>
      </c>
      <c r="Q21" s="24">
        <f t="shared" si="1"/>
        <v>0.010416666666666666</v>
      </c>
      <c r="R21" s="24"/>
      <c r="S21" s="24">
        <v>0.1763888888888889</v>
      </c>
      <c r="T21" s="24">
        <f t="shared" si="2"/>
        <v>0.18680555555555556</v>
      </c>
      <c r="U21" s="50">
        <v>14</v>
      </c>
    </row>
    <row r="22" spans="1:21" s="61" customFormat="1" ht="15" customHeight="1">
      <c r="A22" s="55">
        <v>15</v>
      </c>
      <c r="B22" s="56" t="s">
        <v>193</v>
      </c>
      <c r="C22" s="38" t="s">
        <v>194</v>
      </c>
      <c r="D22" s="38" t="s">
        <v>12</v>
      </c>
      <c r="E22" s="38">
        <v>2003</v>
      </c>
      <c r="F22" s="38" t="s">
        <v>13</v>
      </c>
      <c r="G22" s="57" t="s">
        <v>21</v>
      </c>
      <c r="H22" s="58" t="s">
        <v>40</v>
      </c>
      <c r="I22" s="58" t="s">
        <v>33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59">
        <v>0.010416666666666666</v>
      </c>
      <c r="P22" s="60">
        <f t="shared" si="0"/>
        <v>0</v>
      </c>
      <c r="Q22" s="59">
        <f t="shared" si="1"/>
        <v>0</v>
      </c>
      <c r="R22" s="59"/>
      <c r="S22" s="59">
        <v>0.18819444444444444</v>
      </c>
      <c r="T22" s="59">
        <f t="shared" si="2"/>
        <v>0.18819444444444444</v>
      </c>
      <c r="U22" s="63">
        <v>15</v>
      </c>
    </row>
    <row r="23" spans="1:21" ht="15" customHeight="1">
      <c r="A23" s="15">
        <v>16</v>
      </c>
      <c r="B23" s="17" t="s">
        <v>136</v>
      </c>
      <c r="C23" s="3" t="s">
        <v>137</v>
      </c>
      <c r="D23" s="3" t="s">
        <v>12</v>
      </c>
      <c r="E23" s="3">
        <v>2003</v>
      </c>
      <c r="F23" s="3" t="s">
        <v>13</v>
      </c>
      <c r="G23" s="30" t="s">
        <v>21</v>
      </c>
      <c r="H23" s="33" t="s">
        <v>57</v>
      </c>
      <c r="I23" s="33" t="s">
        <v>16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24">
        <v>0.010416666666666666</v>
      </c>
      <c r="P23" s="25">
        <f t="shared" si="0"/>
        <v>1</v>
      </c>
      <c r="Q23" s="24">
        <f t="shared" si="1"/>
        <v>0.010416666666666666</v>
      </c>
      <c r="R23" s="24"/>
      <c r="S23" s="24">
        <v>0.20069444444444443</v>
      </c>
      <c r="T23" s="24">
        <f t="shared" si="2"/>
        <v>0.21111111111111108</v>
      </c>
      <c r="U23" s="50">
        <v>16</v>
      </c>
    </row>
    <row r="24" spans="1:21" ht="15" customHeight="1">
      <c r="A24" s="15">
        <v>17</v>
      </c>
      <c r="B24" s="17" t="s">
        <v>189</v>
      </c>
      <c r="C24" s="3" t="s">
        <v>190</v>
      </c>
      <c r="D24" s="3" t="s">
        <v>12</v>
      </c>
      <c r="E24" s="3">
        <v>2003</v>
      </c>
      <c r="F24" s="3" t="s">
        <v>13</v>
      </c>
      <c r="G24" s="30" t="s">
        <v>21</v>
      </c>
      <c r="H24" s="33" t="s">
        <v>57</v>
      </c>
      <c r="I24" s="33" t="s">
        <v>16</v>
      </c>
      <c r="J24" s="4">
        <v>1</v>
      </c>
      <c r="K24" s="4">
        <v>0</v>
      </c>
      <c r="L24" s="4">
        <v>10</v>
      </c>
      <c r="M24" s="4">
        <v>0</v>
      </c>
      <c r="N24" s="4">
        <v>0</v>
      </c>
      <c r="O24" s="24">
        <v>0.010416666666666666</v>
      </c>
      <c r="P24" s="25">
        <f t="shared" si="0"/>
        <v>11</v>
      </c>
      <c r="Q24" s="24">
        <f t="shared" si="1"/>
        <v>0.11458333333333333</v>
      </c>
      <c r="R24" s="24"/>
      <c r="S24" s="24">
        <v>0.17916666666666667</v>
      </c>
      <c r="T24" s="24">
        <f t="shared" si="2"/>
        <v>0.29375</v>
      </c>
      <c r="U24" s="50">
        <v>17</v>
      </c>
    </row>
    <row r="25" spans="1:21" ht="15" customHeight="1">
      <c r="A25" s="14">
        <v>18</v>
      </c>
      <c r="B25" s="17" t="s">
        <v>92</v>
      </c>
      <c r="C25" s="3" t="s">
        <v>93</v>
      </c>
      <c r="D25" s="3" t="s">
        <v>12</v>
      </c>
      <c r="E25" s="3">
        <v>2002</v>
      </c>
      <c r="F25" s="3" t="s">
        <v>13</v>
      </c>
      <c r="G25" s="30" t="s">
        <v>21</v>
      </c>
      <c r="H25" s="33" t="s">
        <v>79</v>
      </c>
      <c r="I25" s="33" t="s">
        <v>50</v>
      </c>
      <c r="J25" s="4">
        <v>0</v>
      </c>
      <c r="K25" s="4">
        <v>20</v>
      </c>
      <c r="L25" s="4">
        <v>0</v>
      </c>
      <c r="M25" s="4">
        <v>0</v>
      </c>
      <c r="N25" s="4">
        <v>0</v>
      </c>
      <c r="O25" s="24">
        <v>0.010416666666666666</v>
      </c>
      <c r="P25" s="25">
        <f t="shared" si="0"/>
        <v>20</v>
      </c>
      <c r="Q25" s="24">
        <f t="shared" si="1"/>
        <v>0.20833333333333331</v>
      </c>
      <c r="R25" s="24"/>
      <c r="S25" s="24">
        <v>0.13333333333333333</v>
      </c>
      <c r="T25" s="24">
        <f t="shared" si="2"/>
        <v>0.3416666666666667</v>
      </c>
      <c r="U25" s="50">
        <v>18</v>
      </c>
    </row>
    <row r="26" spans="1:21" ht="15" customHeight="1">
      <c r="A26" s="15">
        <v>19</v>
      </c>
      <c r="B26" s="17" t="s">
        <v>177</v>
      </c>
      <c r="C26" s="3" t="s">
        <v>178</v>
      </c>
      <c r="D26" s="3" t="s">
        <v>12</v>
      </c>
      <c r="E26" s="3">
        <v>2002</v>
      </c>
      <c r="F26" s="3" t="s">
        <v>13</v>
      </c>
      <c r="G26" s="30" t="s">
        <v>21</v>
      </c>
      <c r="H26" s="33" t="s">
        <v>154</v>
      </c>
      <c r="I26" s="33" t="s">
        <v>16</v>
      </c>
      <c r="J26" s="4">
        <v>0</v>
      </c>
      <c r="K26" s="4">
        <v>0</v>
      </c>
      <c r="L26" s="4">
        <v>10</v>
      </c>
      <c r="M26" s="4">
        <v>10</v>
      </c>
      <c r="N26" s="4">
        <v>0</v>
      </c>
      <c r="O26" s="24">
        <v>0.010416666666666666</v>
      </c>
      <c r="P26" s="25">
        <f t="shared" si="0"/>
        <v>20</v>
      </c>
      <c r="Q26" s="24">
        <f t="shared" si="1"/>
        <v>0.20833333333333331</v>
      </c>
      <c r="R26" s="24"/>
      <c r="S26" s="24">
        <v>0.1388888888888889</v>
      </c>
      <c r="T26" s="24">
        <f t="shared" si="2"/>
        <v>0.3472222222222222</v>
      </c>
      <c r="U26" s="50">
        <v>19</v>
      </c>
    </row>
    <row r="27" ht="15" customHeight="1"/>
    <row r="28" spans="2:21" ht="15" customHeight="1">
      <c r="B28" s="45" t="s">
        <v>239</v>
      </c>
      <c r="I28" s="47"/>
      <c r="U28" s="51"/>
    </row>
    <row r="29" spans="2:21" ht="15" customHeight="1">
      <c r="B29" s="45" t="s">
        <v>240</v>
      </c>
      <c r="I29" s="47"/>
      <c r="U29" s="5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21">
    <mergeCell ref="A4:I4"/>
    <mergeCell ref="A5:I5"/>
    <mergeCell ref="R6:R7"/>
    <mergeCell ref="G6:G7"/>
    <mergeCell ref="H6:H7"/>
    <mergeCell ref="A6:A7"/>
    <mergeCell ref="B6:B7"/>
    <mergeCell ref="U6:U7"/>
    <mergeCell ref="Q6:Q7"/>
    <mergeCell ref="S6:S7"/>
    <mergeCell ref="T6:T7"/>
    <mergeCell ref="A1:S1"/>
    <mergeCell ref="I6:I7"/>
    <mergeCell ref="J6:N6"/>
    <mergeCell ref="O6:O7"/>
    <mergeCell ref="P6:P7"/>
    <mergeCell ref="E6:E7"/>
    <mergeCell ref="C6:C7"/>
    <mergeCell ref="D6:D7"/>
    <mergeCell ref="F6:F7"/>
    <mergeCell ref="A2:S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zoomScalePageLayoutView="0" workbookViewId="0" topLeftCell="A1">
      <selection activeCell="T8" sqref="T8:T17"/>
    </sheetView>
  </sheetViews>
  <sheetFormatPr defaultColWidth="9.140625" defaultRowHeight="12.75" outlineLevelCol="1"/>
  <cols>
    <col min="1" max="1" width="1.7109375" style="16" customWidth="1"/>
    <col min="2" max="2" width="23.7109375" style="9" customWidth="1"/>
    <col min="3" max="3" width="4.28125" style="11" customWidth="1"/>
    <col min="4" max="4" width="4.421875" style="11" customWidth="1"/>
    <col min="5" max="5" width="5.00390625" style="11" customWidth="1"/>
    <col min="6" max="6" width="3.421875" style="11" customWidth="1"/>
    <col min="7" max="7" width="5.00390625" style="31" customWidth="1" outlineLevel="1"/>
    <col min="8" max="8" width="21.57421875" style="34" customWidth="1"/>
    <col min="9" max="9" width="12.7109375" style="34" customWidth="1"/>
    <col min="10" max="10" width="6.140625" style="9" customWidth="1"/>
    <col min="11" max="11" width="5.421875" style="9" customWidth="1"/>
    <col min="12" max="12" width="6.00390625" style="9" customWidth="1"/>
    <col min="13" max="13" width="4.00390625" style="9" customWidth="1"/>
    <col min="14" max="14" width="5.00390625" style="9" customWidth="1"/>
    <col min="15" max="15" width="6.8515625" style="26" customWidth="1"/>
    <col min="16" max="16" width="3.7109375" style="27" customWidth="1"/>
    <col min="17" max="17" width="8.00390625" style="26" customWidth="1"/>
    <col min="18" max="18" width="6.00390625" style="26" customWidth="1"/>
    <col min="19" max="19" width="5.8515625" style="26" customWidth="1"/>
    <col min="20" max="20" width="5.57421875" style="11" customWidth="1"/>
    <col min="21" max="16384" width="9.140625" style="9" customWidth="1"/>
  </cols>
  <sheetData>
    <row r="1" spans="1:20" s="5" customFormat="1" ht="37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36"/>
    </row>
    <row r="2" spans="1:20" s="1" customFormat="1" ht="14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2"/>
      <c r="T2" s="53"/>
    </row>
    <row r="3" spans="1:20" s="1" customFormat="1" ht="13.5" customHeight="1">
      <c r="A3" s="6" t="s">
        <v>2</v>
      </c>
      <c r="B3" s="2"/>
      <c r="C3" s="2"/>
      <c r="D3" s="2"/>
      <c r="E3" s="2"/>
      <c r="G3" s="28"/>
      <c r="H3" s="5"/>
      <c r="I3" s="35"/>
      <c r="O3" s="22"/>
      <c r="P3" s="23"/>
      <c r="Q3" s="22"/>
      <c r="R3" s="22"/>
      <c r="S3" s="22"/>
      <c r="T3" s="53"/>
    </row>
    <row r="4" spans="1:20" s="1" customFormat="1" ht="18" customHeight="1">
      <c r="A4" s="81" t="s">
        <v>226</v>
      </c>
      <c r="B4" s="81"/>
      <c r="C4" s="81"/>
      <c r="D4" s="81"/>
      <c r="E4" s="81"/>
      <c r="F4" s="81"/>
      <c r="G4" s="81"/>
      <c r="H4" s="81"/>
      <c r="I4" s="81"/>
      <c r="O4" s="22"/>
      <c r="P4" s="23"/>
      <c r="Q4" s="22"/>
      <c r="R4" s="22"/>
      <c r="S4" s="22"/>
      <c r="T4" s="53"/>
    </row>
    <row r="5" spans="1:20" s="1" customFormat="1" ht="18.75" customHeight="1">
      <c r="A5" s="75" t="s">
        <v>229</v>
      </c>
      <c r="B5" s="75"/>
      <c r="C5" s="75"/>
      <c r="D5" s="75"/>
      <c r="E5" s="75"/>
      <c r="F5" s="75"/>
      <c r="G5" s="75"/>
      <c r="H5" s="75"/>
      <c r="I5" s="75"/>
      <c r="O5" s="22"/>
      <c r="P5" s="23"/>
      <c r="Q5" s="22"/>
      <c r="R5" s="22"/>
      <c r="S5" s="22"/>
      <c r="T5" s="53"/>
    </row>
    <row r="6" spans="1:20" s="1" customFormat="1" ht="9.75" customHeight="1">
      <c r="A6" s="67" t="s">
        <v>3</v>
      </c>
      <c r="B6" s="84" t="s">
        <v>4</v>
      </c>
      <c r="C6" s="65" t="s">
        <v>199</v>
      </c>
      <c r="D6" s="65" t="s">
        <v>5</v>
      </c>
      <c r="E6" s="65" t="s">
        <v>6</v>
      </c>
      <c r="F6" s="65" t="s">
        <v>7</v>
      </c>
      <c r="G6" s="78" t="s">
        <v>8</v>
      </c>
      <c r="H6" s="79" t="s">
        <v>9</v>
      </c>
      <c r="I6" s="79" t="s">
        <v>200</v>
      </c>
      <c r="J6" s="70" t="s">
        <v>215</v>
      </c>
      <c r="K6" s="70"/>
      <c r="L6" s="70"/>
      <c r="M6" s="70"/>
      <c r="N6" s="70"/>
      <c r="O6" s="80" t="s">
        <v>225</v>
      </c>
      <c r="P6" s="73" t="s">
        <v>216</v>
      </c>
      <c r="Q6" s="66" t="s">
        <v>217</v>
      </c>
      <c r="R6" s="66" t="s">
        <v>224</v>
      </c>
      <c r="S6" s="66" t="s">
        <v>218</v>
      </c>
      <c r="T6" s="85" t="s">
        <v>235</v>
      </c>
    </row>
    <row r="7" spans="1:20" ht="75.75" customHeight="1">
      <c r="A7" s="67"/>
      <c r="B7" s="84"/>
      <c r="C7" s="65"/>
      <c r="D7" s="65"/>
      <c r="E7" s="65"/>
      <c r="F7" s="65"/>
      <c r="G7" s="78"/>
      <c r="H7" s="79"/>
      <c r="I7" s="79"/>
      <c r="J7" s="20" t="s">
        <v>219</v>
      </c>
      <c r="K7" s="20" t="s">
        <v>220</v>
      </c>
      <c r="L7" s="20" t="s">
        <v>221</v>
      </c>
      <c r="M7" s="20" t="s">
        <v>222</v>
      </c>
      <c r="N7" s="20" t="s">
        <v>223</v>
      </c>
      <c r="O7" s="80"/>
      <c r="P7" s="73"/>
      <c r="Q7" s="66"/>
      <c r="R7" s="66"/>
      <c r="S7" s="66"/>
      <c r="T7" s="86"/>
    </row>
    <row r="8" spans="1:20" ht="15" customHeight="1">
      <c r="A8" s="15">
        <v>1</v>
      </c>
      <c r="B8" s="17" t="s">
        <v>58</v>
      </c>
      <c r="C8" s="3" t="s">
        <v>59</v>
      </c>
      <c r="D8" s="3" t="s">
        <v>60</v>
      </c>
      <c r="E8" s="3">
        <v>2001</v>
      </c>
      <c r="F8" s="3" t="s">
        <v>20</v>
      </c>
      <c r="G8" s="30" t="s">
        <v>31</v>
      </c>
      <c r="H8" s="33" t="s">
        <v>61</v>
      </c>
      <c r="I8" s="33" t="s">
        <v>16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24">
        <v>0.010416666666666666</v>
      </c>
      <c r="P8" s="25">
        <f aca="true" t="shared" si="0" ref="P8:P18">J8+K8+L8+M8+N8</f>
        <v>0</v>
      </c>
      <c r="Q8" s="24">
        <f aca="true" t="shared" si="1" ref="Q8:Q18">O8*P8</f>
        <v>0</v>
      </c>
      <c r="R8" s="24">
        <v>0.08819444444444445</v>
      </c>
      <c r="S8" s="24">
        <f aca="true" t="shared" si="2" ref="S8:S17">R8+Q8</f>
        <v>0.08819444444444445</v>
      </c>
      <c r="T8" s="50">
        <v>1</v>
      </c>
    </row>
    <row r="9" spans="1:20" ht="15" customHeight="1">
      <c r="A9" s="14">
        <v>2</v>
      </c>
      <c r="B9" s="19" t="s">
        <v>212</v>
      </c>
      <c r="C9" s="10" t="s">
        <v>211</v>
      </c>
      <c r="D9" s="13" t="s">
        <v>60</v>
      </c>
      <c r="E9" s="8" t="s">
        <v>204</v>
      </c>
      <c r="F9" s="3" t="s">
        <v>20</v>
      </c>
      <c r="G9" s="29" t="s">
        <v>31</v>
      </c>
      <c r="H9" s="32" t="s">
        <v>201</v>
      </c>
      <c r="I9" s="33" t="s">
        <v>50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24">
        <v>0.010416666666666666</v>
      </c>
      <c r="P9" s="25">
        <f t="shared" si="0"/>
        <v>0</v>
      </c>
      <c r="Q9" s="24">
        <f t="shared" si="1"/>
        <v>0</v>
      </c>
      <c r="R9" s="24">
        <v>0.09166666666666667</v>
      </c>
      <c r="S9" s="24">
        <f t="shared" si="2"/>
        <v>0.09166666666666667</v>
      </c>
      <c r="T9" s="50">
        <v>2</v>
      </c>
    </row>
    <row r="10" spans="1:20" ht="15" customHeight="1">
      <c r="A10" s="15">
        <v>3</v>
      </c>
      <c r="B10" s="19" t="s">
        <v>210</v>
      </c>
      <c r="C10" s="10" t="s">
        <v>209</v>
      </c>
      <c r="D10" s="13" t="s">
        <v>60</v>
      </c>
      <c r="E10" s="8" t="s">
        <v>204</v>
      </c>
      <c r="F10" s="3" t="s">
        <v>20</v>
      </c>
      <c r="G10" s="29" t="s">
        <v>31</v>
      </c>
      <c r="H10" s="32" t="s">
        <v>201</v>
      </c>
      <c r="I10" s="33" t="s">
        <v>50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4">
        <v>0.010416666666666666</v>
      </c>
      <c r="P10" s="25">
        <f t="shared" si="0"/>
        <v>0</v>
      </c>
      <c r="Q10" s="24">
        <f t="shared" si="1"/>
        <v>0</v>
      </c>
      <c r="R10" s="24">
        <v>0.09583333333333333</v>
      </c>
      <c r="S10" s="24">
        <f t="shared" si="2"/>
        <v>0.09583333333333333</v>
      </c>
      <c r="T10" s="50">
        <v>3</v>
      </c>
    </row>
    <row r="11" spans="1:20" ht="15" customHeight="1">
      <c r="A11" s="15">
        <v>4</v>
      </c>
      <c r="B11" s="19" t="s">
        <v>208</v>
      </c>
      <c r="C11" s="10" t="s">
        <v>207</v>
      </c>
      <c r="D11" s="13" t="s">
        <v>60</v>
      </c>
      <c r="E11" s="8" t="s">
        <v>204</v>
      </c>
      <c r="F11" s="3" t="s">
        <v>20</v>
      </c>
      <c r="G11" s="29" t="s">
        <v>31</v>
      </c>
      <c r="H11" s="32" t="s">
        <v>201</v>
      </c>
      <c r="I11" s="33" t="s">
        <v>50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24">
        <v>0.010416666666666666</v>
      </c>
      <c r="P11" s="25">
        <f t="shared" si="0"/>
        <v>0</v>
      </c>
      <c r="Q11" s="24">
        <f t="shared" si="1"/>
        <v>0</v>
      </c>
      <c r="R11" s="24">
        <v>0.09999999999999999</v>
      </c>
      <c r="S11" s="24">
        <f t="shared" si="2"/>
        <v>0.09999999999999999</v>
      </c>
      <c r="T11" s="50">
        <v>4</v>
      </c>
    </row>
    <row r="12" spans="1:20" ht="15" customHeight="1">
      <c r="A12" s="14">
        <v>5</v>
      </c>
      <c r="B12" s="17" t="s">
        <v>175</v>
      </c>
      <c r="C12" s="3" t="s">
        <v>176</v>
      </c>
      <c r="D12" s="3" t="s">
        <v>60</v>
      </c>
      <c r="E12" s="3">
        <v>2001</v>
      </c>
      <c r="F12" s="3" t="s">
        <v>20</v>
      </c>
      <c r="G12" s="30" t="s">
        <v>31</v>
      </c>
      <c r="H12" s="33" t="s">
        <v>61</v>
      </c>
      <c r="I12" s="33" t="s">
        <v>16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24">
        <v>0.010416666666666666</v>
      </c>
      <c r="P12" s="25">
        <f t="shared" si="0"/>
        <v>0</v>
      </c>
      <c r="Q12" s="24">
        <f t="shared" si="1"/>
        <v>0</v>
      </c>
      <c r="R12" s="24">
        <v>0.10069444444444443</v>
      </c>
      <c r="S12" s="24">
        <f t="shared" si="2"/>
        <v>0.10069444444444443</v>
      </c>
      <c r="T12" s="50">
        <v>5</v>
      </c>
    </row>
    <row r="13" spans="1:20" ht="15" customHeight="1">
      <c r="A13" s="15">
        <v>6</v>
      </c>
      <c r="B13" s="17" t="s">
        <v>90</v>
      </c>
      <c r="C13" s="3" t="s">
        <v>91</v>
      </c>
      <c r="D13" s="3">
        <v>3</v>
      </c>
      <c r="E13" s="3">
        <v>2000</v>
      </c>
      <c r="F13" s="3" t="s">
        <v>20</v>
      </c>
      <c r="G13" s="30" t="s">
        <v>70</v>
      </c>
      <c r="H13" s="33" t="s">
        <v>71</v>
      </c>
      <c r="I13" s="33" t="s">
        <v>72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24">
        <v>0.010416666666666666</v>
      </c>
      <c r="P13" s="25">
        <f t="shared" si="0"/>
        <v>0</v>
      </c>
      <c r="Q13" s="24">
        <f t="shared" si="1"/>
        <v>0</v>
      </c>
      <c r="R13" s="24">
        <v>0.1173611111111111</v>
      </c>
      <c r="S13" s="24">
        <f t="shared" si="2"/>
        <v>0.1173611111111111</v>
      </c>
      <c r="T13" s="50">
        <v>6</v>
      </c>
    </row>
    <row r="14" spans="1:20" ht="15" customHeight="1">
      <c r="A14" s="15">
        <v>7</v>
      </c>
      <c r="B14" s="17" t="s">
        <v>46</v>
      </c>
      <c r="C14" s="3" t="s">
        <v>47</v>
      </c>
      <c r="D14" s="3" t="s">
        <v>12</v>
      </c>
      <c r="E14" s="3">
        <v>2001</v>
      </c>
      <c r="F14" s="3" t="s">
        <v>20</v>
      </c>
      <c r="G14" s="30" t="s">
        <v>31</v>
      </c>
      <c r="H14" s="33" t="s">
        <v>43</v>
      </c>
      <c r="I14" s="33" t="s">
        <v>33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24">
        <v>0.010416666666666666</v>
      </c>
      <c r="P14" s="25">
        <f t="shared" si="0"/>
        <v>0</v>
      </c>
      <c r="Q14" s="24">
        <f t="shared" si="1"/>
        <v>0</v>
      </c>
      <c r="R14" s="24">
        <v>0.16111111111111112</v>
      </c>
      <c r="S14" s="24">
        <f t="shared" si="2"/>
        <v>0.16111111111111112</v>
      </c>
      <c r="T14" s="50">
        <v>7</v>
      </c>
    </row>
    <row r="15" spans="1:20" ht="15" customHeight="1">
      <c r="A15" s="14">
        <v>8</v>
      </c>
      <c r="B15" s="17" t="s">
        <v>44</v>
      </c>
      <c r="C15" s="3" t="s">
        <v>45</v>
      </c>
      <c r="D15" s="3" t="s">
        <v>12</v>
      </c>
      <c r="E15" s="3">
        <v>2001</v>
      </c>
      <c r="F15" s="3" t="s">
        <v>20</v>
      </c>
      <c r="G15" s="30" t="s">
        <v>31</v>
      </c>
      <c r="H15" s="33" t="s">
        <v>43</v>
      </c>
      <c r="I15" s="33" t="s">
        <v>33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24">
        <v>0.010416666666666666</v>
      </c>
      <c r="P15" s="25">
        <f t="shared" si="0"/>
        <v>1</v>
      </c>
      <c r="Q15" s="24">
        <f t="shared" si="1"/>
        <v>0.010416666666666666</v>
      </c>
      <c r="R15" s="24">
        <v>0.16874999999999998</v>
      </c>
      <c r="S15" s="24">
        <f t="shared" si="2"/>
        <v>0.17916666666666664</v>
      </c>
      <c r="T15" s="50">
        <v>8</v>
      </c>
    </row>
    <row r="16" spans="1:20" ht="15" customHeight="1">
      <c r="A16" s="15">
        <v>9</v>
      </c>
      <c r="B16" s="17" t="s">
        <v>167</v>
      </c>
      <c r="C16" s="3" t="s">
        <v>168</v>
      </c>
      <c r="D16" s="3" t="s">
        <v>12</v>
      </c>
      <c r="E16" s="3">
        <v>2000</v>
      </c>
      <c r="F16" s="3" t="s">
        <v>20</v>
      </c>
      <c r="G16" s="30" t="s">
        <v>31</v>
      </c>
      <c r="H16" s="33" t="s">
        <v>32</v>
      </c>
      <c r="I16" s="33" t="s">
        <v>33</v>
      </c>
      <c r="J16" s="4">
        <v>3</v>
      </c>
      <c r="K16" s="4">
        <v>0</v>
      </c>
      <c r="L16" s="4">
        <v>0</v>
      </c>
      <c r="M16" s="4">
        <v>0</v>
      </c>
      <c r="N16" s="4">
        <v>0</v>
      </c>
      <c r="O16" s="24">
        <v>0.010416666666666666</v>
      </c>
      <c r="P16" s="25">
        <f t="shared" si="0"/>
        <v>3</v>
      </c>
      <c r="Q16" s="24">
        <f t="shared" si="1"/>
        <v>0.03125</v>
      </c>
      <c r="R16" s="24">
        <v>0.16111111111111112</v>
      </c>
      <c r="S16" s="24">
        <f t="shared" si="2"/>
        <v>0.19236111111111112</v>
      </c>
      <c r="T16" s="50">
        <v>9</v>
      </c>
    </row>
    <row r="17" spans="1:20" ht="15" customHeight="1">
      <c r="A17" s="15">
        <v>10</v>
      </c>
      <c r="B17" s="17" t="s">
        <v>195</v>
      </c>
      <c r="C17" s="3" t="s">
        <v>196</v>
      </c>
      <c r="D17" s="3" t="s">
        <v>12</v>
      </c>
      <c r="E17" s="3">
        <v>2001</v>
      </c>
      <c r="F17" s="3" t="s">
        <v>20</v>
      </c>
      <c r="G17" s="30" t="s">
        <v>31</v>
      </c>
      <c r="H17" s="33" t="s">
        <v>43</v>
      </c>
      <c r="I17" s="33" t="s">
        <v>33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24">
        <v>0.010416666666666666</v>
      </c>
      <c r="P17" s="25">
        <f t="shared" si="0"/>
        <v>1</v>
      </c>
      <c r="Q17" s="24">
        <f t="shared" si="1"/>
        <v>0.010416666666666666</v>
      </c>
      <c r="R17" s="24">
        <v>0.2027777777777778</v>
      </c>
      <c r="S17" s="24">
        <f t="shared" si="2"/>
        <v>0.21319444444444446</v>
      </c>
      <c r="T17" s="50">
        <v>10</v>
      </c>
    </row>
    <row r="18" spans="1:20" ht="15" customHeight="1">
      <c r="A18" s="14">
        <v>11</v>
      </c>
      <c r="B18" s="17" t="s">
        <v>41</v>
      </c>
      <c r="C18" s="3" t="s">
        <v>42</v>
      </c>
      <c r="D18" s="3" t="s">
        <v>12</v>
      </c>
      <c r="E18" s="3">
        <v>2001</v>
      </c>
      <c r="F18" s="3" t="s">
        <v>20</v>
      </c>
      <c r="G18" s="30" t="s">
        <v>31</v>
      </c>
      <c r="H18" s="33" t="s">
        <v>43</v>
      </c>
      <c r="I18" s="33" t="s">
        <v>33</v>
      </c>
      <c r="J18" s="4">
        <v>10</v>
      </c>
      <c r="K18" s="4">
        <v>10</v>
      </c>
      <c r="L18" s="4">
        <v>0</v>
      </c>
      <c r="M18" s="42" t="s">
        <v>238</v>
      </c>
      <c r="N18" s="4">
        <v>0</v>
      </c>
      <c r="O18" s="24">
        <v>0.010416666666666666</v>
      </c>
      <c r="P18" s="25" t="e">
        <f t="shared" si="0"/>
        <v>#VALUE!</v>
      </c>
      <c r="Q18" s="24" t="e">
        <f t="shared" si="1"/>
        <v>#VALUE!</v>
      </c>
      <c r="R18" s="24"/>
      <c r="S18" s="41" t="s">
        <v>237</v>
      </c>
      <c r="T18" s="3"/>
    </row>
    <row r="19" ht="15" customHeight="1">
      <c r="B19" s="18"/>
    </row>
    <row r="20" spans="2:19" ht="15" customHeight="1">
      <c r="B20" s="45" t="s">
        <v>239</v>
      </c>
      <c r="I20" s="47"/>
      <c r="J20" s="26"/>
      <c r="K20" s="26"/>
      <c r="L20" s="26"/>
      <c r="M20" s="26"/>
      <c r="N20" s="51"/>
      <c r="O20" s="9"/>
      <c r="P20" s="9"/>
      <c r="Q20" s="9"/>
      <c r="R20" s="9"/>
      <c r="S20" s="9"/>
    </row>
    <row r="21" spans="2:19" ht="15" customHeight="1">
      <c r="B21" s="45" t="s">
        <v>240</v>
      </c>
      <c r="I21" s="47"/>
      <c r="J21" s="26"/>
      <c r="K21" s="26"/>
      <c r="L21" s="26"/>
      <c r="M21" s="26"/>
      <c r="N21" s="51"/>
      <c r="O21" s="9"/>
      <c r="P21" s="9"/>
      <c r="Q21" s="9"/>
      <c r="R21" s="9"/>
      <c r="S21" s="9"/>
    </row>
    <row r="22" ht="15" customHeight="1">
      <c r="B22" s="18"/>
    </row>
    <row r="23" ht="15" customHeight="1">
      <c r="B23" s="18"/>
    </row>
    <row r="24" ht="15" customHeight="1">
      <c r="B24" s="18"/>
    </row>
    <row r="25" ht="15" customHeight="1">
      <c r="B25" s="18"/>
    </row>
    <row r="26" ht="15" customHeight="1">
      <c r="B26" s="18"/>
    </row>
    <row r="27" ht="15" customHeight="1">
      <c r="B27" s="18"/>
    </row>
    <row r="28" ht="15" customHeight="1">
      <c r="B28" s="18"/>
    </row>
    <row r="29" ht="15" customHeight="1">
      <c r="B29" s="18"/>
    </row>
    <row r="30" ht="15" customHeight="1">
      <c r="B30" s="18"/>
    </row>
    <row r="31" ht="15" customHeight="1">
      <c r="B31" s="18"/>
    </row>
    <row r="32" ht="15" customHeight="1">
      <c r="B32" s="18"/>
    </row>
    <row r="33" ht="15" customHeight="1">
      <c r="B33" s="18"/>
    </row>
    <row r="34" ht="15" customHeight="1">
      <c r="B34" s="18"/>
    </row>
    <row r="35" ht="15" customHeight="1">
      <c r="B35" s="18"/>
    </row>
    <row r="36" ht="15" customHeight="1">
      <c r="B36" s="18"/>
    </row>
    <row r="37" ht="15" customHeight="1">
      <c r="B37" s="18"/>
    </row>
    <row r="38" ht="15" customHeight="1">
      <c r="B38" s="18"/>
    </row>
    <row r="39" ht="15" customHeight="1">
      <c r="B39" s="18"/>
    </row>
    <row r="40" ht="15" customHeight="1">
      <c r="B40" s="18"/>
    </row>
    <row r="41" ht="15" customHeight="1">
      <c r="B41" s="18"/>
    </row>
    <row r="42" ht="15" customHeight="1">
      <c r="B42" s="18"/>
    </row>
    <row r="43" ht="15" customHeight="1">
      <c r="B43" s="18"/>
    </row>
    <row r="44" ht="15" customHeight="1">
      <c r="B44" s="18"/>
    </row>
    <row r="45" ht="15" customHeight="1">
      <c r="B45" s="18"/>
    </row>
    <row r="46" ht="15" customHeight="1">
      <c r="B46" s="18"/>
    </row>
    <row r="47" ht="15" customHeight="1">
      <c r="B47" s="18"/>
    </row>
    <row r="48" ht="15" customHeight="1">
      <c r="B48" s="18"/>
    </row>
    <row r="49" ht="15" customHeight="1">
      <c r="B49" s="18"/>
    </row>
    <row r="50" ht="15" customHeight="1">
      <c r="B50" s="18"/>
    </row>
    <row r="51" ht="15" customHeight="1">
      <c r="B51" s="18"/>
    </row>
    <row r="52" ht="15" customHeight="1">
      <c r="B52" s="18"/>
    </row>
    <row r="53" ht="15" customHeight="1">
      <c r="B53" s="18"/>
    </row>
    <row r="54" ht="15" customHeight="1">
      <c r="B54" s="18"/>
    </row>
    <row r="55" ht="15" customHeight="1">
      <c r="B55" s="18"/>
    </row>
    <row r="56" ht="15" customHeight="1">
      <c r="B56" s="18"/>
    </row>
    <row r="57" ht="15" customHeight="1">
      <c r="B57" s="18"/>
    </row>
    <row r="58" ht="15" customHeight="1">
      <c r="B58" s="18"/>
    </row>
    <row r="59" ht="15" customHeight="1">
      <c r="B59" s="12"/>
    </row>
    <row r="60" ht="15" customHeight="1">
      <c r="B60" s="12"/>
    </row>
    <row r="61" ht="15" customHeight="1">
      <c r="B61" s="12"/>
    </row>
    <row r="62" ht="15" customHeight="1">
      <c r="B62" s="12"/>
    </row>
    <row r="63" ht="15" customHeight="1">
      <c r="B63" s="12"/>
    </row>
    <row r="64" ht="15" customHeight="1">
      <c r="B64" s="12"/>
    </row>
    <row r="65" ht="15" customHeight="1">
      <c r="B65" s="12"/>
    </row>
    <row r="66" ht="15" customHeight="1">
      <c r="B66" s="12"/>
    </row>
    <row r="67" ht="15" customHeight="1">
      <c r="B67" s="12"/>
    </row>
    <row r="68" ht="15" customHeight="1">
      <c r="B68" s="12"/>
    </row>
    <row r="69" ht="15" customHeight="1">
      <c r="B69" s="12"/>
    </row>
    <row r="70" ht="15" customHeight="1">
      <c r="B70" s="12"/>
    </row>
    <row r="71" ht="15" customHeight="1">
      <c r="B71" s="12"/>
    </row>
    <row r="72" ht="15" customHeight="1">
      <c r="B72" s="12"/>
    </row>
    <row r="73" ht="15" customHeight="1">
      <c r="B73" s="12"/>
    </row>
    <row r="74" ht="15" customHeight="1">
      <c r="B74" s="12"/>
    </row>
    <row r="75" ht="15" customHeight="1">
      <c r="B75" s="12"/>
    </row>
    <row r="76" ht="15" customHeight="1">
      <c r="B76" s="12"/>
    </row>
    <row r="77" ht="15" customHeight="1">
      <c r="B77" s="12"/>
    </row>
    <row r="78" ht="15" customHeight="1">
      <c r="B78" s="12"/>
    </row>
    <row r="79" ht="15" customHeight="1">
      <c r="B79" s="12"/>
    </row>
    <row r="80" ht="15" customHeight="1">
      <c r="B80" s="12"/>
    </row>
    <row r="81" ht="15" customHeight="1">
      <c r="B81" s="12"/>
    </row>
    <row r="82" ht="15" customHeight="1">
      <c r="B82" s="12"/>
    </row>
    <row r="83" ht="15" customHeight="1">
      <c r="B83" s="12"/>
    </row>
    <row r="84" ht="15" customHeight="1">
      <c r="B84" s="12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spans="1:20" s="1" customFormat="1" ht="15" customHeight="1">
      <c r="A105" s="7" t="str">
        <f>CONCATENATE("Главный секретарь _____________________ /",SignGlSec,"/")</f>
        <v>Главный секретарь _____________________ /С.М. Ишкаева, СС1К, г. Челябинск/</v>
      </c>
      <c r="C105" s="2"/>
      <c r="D105" s="2"/>
      <c r="E105" s="2"/>
      <c r="G105" s="28"/>
      <c r="H105" s="5"/>
      <c r="I105" s="35"/>
      <c r="O105" s="22"/>
      <c r="P105" s="23"/>
      <c r="Q105" s="22"/>
      <c r="R105" s="22"/>
      <c r="S105" s="22"/>
      <c r="T105" s="53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/>
  <mergeCells count="20">
    <mergeCell ref="A2:R2"/>
    <mergeCell ref="A4:I4"/>
    <mergeCell ref="A5:I5"/>
    <mergeCell ref="G6:G7"/>
    <mergeCell ref="H6:H7"/>
    <mergeCell ref="A6:A7"/>
    <mergeCell ref="B6:B7"/>
    <mergeCell ref="C6:C7"/>
    <mergeCell ref="D6:D7"/>
    <mergeCell ref="Q6:Q7"/>
    <mergeCell ref="T6:T7"/>
    <mergeCell ref="R6:R7"/>
    <mergeCell ref="S6:S7"/>
    <mergeCell ref="A1:S1"/>
    <mergeCell ref="I6:I7"/>
    <mergeCell ref="J6:N6"/>
    <mergeCell ref="O6:O7"/>
    <mergeCell ref="P6:P7"/>
    <mergeCell ref="E6:E7"/>
    <mergeCell ref="F6:F7"/>
  </mergeCells>
  <conditionalFormatting sqref="B11:B13">
    <cfRule type="expression" priority="3" dxfId="2" stopIfTrue="1">
      <formula>#REF!&lt;&gt;""</formula>
    </cfRule>
  </conditionalFormatting>
  <conditionalFormatting sqref="D11:D13">
    <cfRule type="expression" priority="4" dxfId="0" stopIfTrue="1">
      <formula>#REF!&lt;VLOOKUP(#REF!,TableVPRMoney,15,0)</formula>
    </cfRule>
  </conditionalFormatting>
  <conditionalFormatting sqref="E11:E13">
    <cfRule type="expression" priority="5" dxfId="0" stopIfTrue="1">
      <formula>OR(AND(VLOOKUP(#REF!,TableVPRMoney,11,0)&lt;&gt;"",(YEAR(NOW())-#REF!)&lt;VLOOKUP(#REF!,TableVPRMoney,11,0)),AND(VLOOKUP(#REF!,TableVPRMoney,12,0)&lt;&gt;"",(YEAR(NOW())-#REF!)&gt;VLOOKUP(#REF!,TableVPRMoney,12,0)))</formula>
    </cfRule>
  </conditionalFormatting>
  <dataValidations count="2">
    <dataValidation type="list" showErrorMessage="1" prompt="Выберите одну из групп,&#10;преднастроенных на листе &quot;Настройка&quot;" error="Группы зачета должны быть настроены на листе &quot;Настройка&quot;" sqref="G11:G13">
      <formula1>Groups</formula1>
    </dataValidation>
    <dataValidation type="list" allowBlank="1" showInputMessage="1" showErrorMessage="1" sqref="D11:D13">
      <formula1>Разряды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9"/>
  <sheetViews>
    <sheetView zoomScalePageLayoutView="0" workbookViewId="0" topLeftCell="A1">
      <selection activeCell="G3" sqref="G1:G16384"/>
    </sheetView>
  </sheetViews>
  <sheetFormatPr defaultColWidth="9.140625" defaultRowHeight="12.75" outlineLevelCol="1"/>
  <cols>
    <col min="1" max="1" width="1.7109375" style="16" customWidth="1"/>
    <col min="2" max="2" width="21.00390625" style="9" customWidth="1"/>
    <col min="3" max="3" width="4.28125" style="11" customWidth="1"/>
    <col min="4" max="4" width="4.421875" style="11" customWidth="1"/>
    <col min="5" max="5" width="5.00390625" style="11" customWidth="1"/>
    <col min="6" max="6" width="3.421875" style="11" customWidth="1"/>
    <col min="7" max="7" width="5.00390625" style="31" hidden="1" customWidth="1" outlineLevel="1"/>
    <col min="8" max="8" width="10.28125" style="34" customWidth="1" collapsed="1"/>
    <col min="9" max="9" width="14.57421875" style="34" customWidth="1"/>
    <col min="10" max="10" width="6.140625" style="9" customWidth="1"/>
    <col min="11" max="11" width="5.421875" style="9" customWidth="1"/>
    <col min="12" max="12" width="6.00390625" style="9" customWidth="1"/>
    <col min="13" max="13" width="4.00390625" style="9" customWidth="1"/>
    <col min="14" max="14" width="5.00390625" style="9" customWidth="1"/>
    <col min="15" max="15" width="6.8515625" style="26" customWidth="1"/>
    <col min="16" max="16" width="3.7109375" style="27" customWidth="1"/>
    <col min="17" max="17" width="8.00390625" style="26" customWidth="1"/>
    <col min="18" max="18" width="6.00390625" style="26" customWidth="1"/>
    <col min="19" max="19" width="5.8515625" style="26" customWidth="1"/>
    <col min="20" max="20" width="5.00390625" style="9" customWidth="1"/>
    <col min="21" max="16384" width="9.140625" style="9" customWidth="1"/>
  </cols>
  <sheetData>
    <row r="1" spans="1:19" s="5" customFormat="1" ht="37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1" customFormat="1" ht="14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2"/>
    </row>
    <row r="3" spans="1:19" s="1" customFormat="1" ht="13.5" customHeight="1">
      <c r="A3" s="6" t="s">
        <v>2</v>
      </c>
      <c r="B3" s="2"/>
      <c r="C3" s="2"/>
      <c r="D3" s="2"/>
      <c r="E3" s="2"/>
      <c r="G3" s="28"/>
      <c r="H3" s="5"/>
      <c r="I3" s="35"/>
      <c r="O3" s="22"/>
      <c r="P3" s="23"/>
      <c r="Q3" s="22"/>
      <c r="R3" s="22"/>
      <c r="S3" s="22"/>
    </row>
    <row r="4" spans="1:19" s="1" customFormat="1" ht="18" customHeight="1">
      <c r="A4" s="81" t="s">
        <v>226</v>
      </c>
      <c r="B4" s="81"/>
      <c r="C4" s="81"/>
      <c r="D4" s="81"/>
      <c r="E4" s="81"/>
      <c r="F4" s="81"/>
      <c r="G4" s="81"/>
      <c r="H4" s="81"/>
      <c r="I4" s="81"/>
      <c r="O4" s="22"/>
      <c r="P4" s="23"/>
      <c r="Q4" s="22"/>
      <c r="R4" s="22"/>
      <c r="S4" s="22"/>
    </row>
    <row r="5" spans="1:19" s="1" customFormat="1" ht="18.75" customHeight="1">
      <c r="A5" s="75" t="s">
        <v>230</v>
      </c>
      <c r="B5" s="75"/>
      <c r="C5" s="75"/>
      <c r="D5" s="75"/>
      <c r="E5" s="75"/>
      <c r="F5" s="75"/>
      <c r="G5" s="75"/>
      <c r="H5" s="75"/>
      <c r="I5" s="75"/>
      <c r="O5" s="22"/>
      <c r="P5" s="23"/>
      <c r="Q5" s="22"/>
      <c r="R5" s="22"/>
      <c r="S5" s="22"/>
    </row>
    <row r="6" spans="1:20" s="1" customFormat="1" ht="23.25" customHeight="1">
      <c r="A6" s="67" t="s">
        <v>3</v>
      </c>
      <c r="B6" s="84" t="s">
        <v>4</v>
      </c>
      <c r="C6" s="65" t="s">
        <v>199</v>
      </c>
      <c r="D6" s="65" t="s">
        <v>5</v>
      </c>
      <c r="E6" s="65" t="s">
        <v>6</v>
      </c>
      <c r="F6" s="65" t="s">
        <v>7</v>
      </c>
      <c r="G6" s="78" t="s">
        <v>8</v>
      </c>
      <c r="H6" s="79" t="s">
        <v>9</v>
      </c>
      <c r="I6" s="79" t="s">
        <v>200</v>
      </c>
      <c r="J6" s="70" t="s">
        <v>215</v>
      </c>
      <c r="K6" s="70"/>
      <c r="L6" s="70"/>
      <c r="M6" s="70"/>
      <c r="N6" s="70"/>
      <c r="O6" s="80" t="s">
        <v>225</v>
      </c>
      <c r="P6" s="73" t="s">
        <v>216</v>
      </c>
      <c r="Q6" s="66" t="s">
        <v>217</v>
      </c>
      <c r="R6" s="66" t="s">
        <v>224</v>
      </c>
      <c r="S6" s="66" t="s">
        <v>218</v>
      </c>
      <c r="T6" s="87" t="s">
        <v>235</v>
      </c>
    </row>
    <row r="7" spans="1:20" ht="93" customHeight="1">
      <c r="A7" s="67"/>
      <c r="B7" s="84"/>
      <c r="C7" s="65"/>
      <c r="D7" s="65"/>
      <c r="E7" s="65"/>
      <c r="F7" s="65"/>
      <c r="G7" s="78"/>
      <c r="H7" s="79"/>
      <c r="I7" s="79"/>
      <c r="J7" s="20" t="s">
        <v>219</v>
      </c>
      <c r="K7" s="20" t="s">
        <v>220</v>
      </c>
      <c r="L7" s="20" t="s">
        <v>221</v>
      </c>
      <c r="M7" s="20" t="s">
        <v>222</v>
      </c>
      <c r="N7" s="20" t="s">
        <v>223</v>
      </c>
      <c r="O7" s="80"/>
      <c r="P7" s="73"/>
      <c r="Q7" s="66"/>
      <c r="R7" s="66"/>
      <c r="S7" s="66"/>
      <c r="T7" s="87"/>
    </row>
    <row r="8" spans="1:20" ht="15" customHeight="1">
      <c r="A8" s="14">
        <v>1</v>
      </c>
      <c r="B8" s="17" t="s">
        <v>112</v>
      </c>
      <c r="C8" s="3" t="s">
        <v>113</v>
      </c>
      <c r="D8" s="3" t="s">
        <v>19</v>
      </c>
      <c r="E8" s="3">
        <v>2004</v>
      </c>
      <c r="F8" s="3" t="s">
        <v>20</v>
      </c>
      <c r="G8" s="30" t="s">
        <v>14</v>
      </c>
      <c r="H8" s="33" t="s">
        <v>37</v>
      </c>
      <c r="I8" s="33" t="s">
        <v>33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24">
        <v>0.010416666666666666</v>
      </c>
      <c r="P8" s="25">
        <f>J8+K8+L8+M8+N8</f>
        <v>0</v>
      </c>
      <c r="Q8" s="24">
        <f>P8*O8</f>
        <v>0</v>
      </c>
      <c r="R8" s="24">
        <v>0.1326388888888889</v>
      </c>
      <c r="S8" s="24">
        <f>R8+Q8</f>
        <v>0.1326388888888889</v>
      </c>
      <c r="T8" s="50">
        <v>1</v>
      </c>
    </row>
    <row r="9" spans="1:20" ht="15" customHeight="1">
      <c r="A9" s="15">
        <v>2</v>
      </c>
      <c r="B9" s="17" t="s">
        <v>140</v>
      </c>
      <c r="C9" s="3" t="s">
        <v>141</v>
      </c>
      <c r="D9" s="3" t="s">
        <v>12</v>
      </c>
      <c r="E9" s="3">
        <v>2004</v>
      </c>
      <c r="F9" s="3" t="s">
        <v>20</v>
      </c>
      <c r="G9" s="30" t="s">
        <v>14</v>
      </c>
      <c r="H9" s="33" t="s">
        <v>15</v>
      </c>
      <c r="I9" s="33" t="s">
        <v>16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24">
        <v>0.010416666666666666</v>
      </c>
      <c r="P9" s="25">
        <f>J9+K9+L9+M9+N9</f>
        <v>1</v>
      </c>
      <c r="Q9" s="24">
        <f>P9*O9</f>
        <v>0.010416666666666666</v>
      </c>
      <c r="R9" s="24">
        <v>0.14027777777777778</v>
      </c>
      <c r="S9" s="24">
        <f>R9+Q9</f>
        <v>0.15069444444444444</v>
      </c>
      <c r="T9" s="50">
        <v>2</v>
      </c>
    </row>
    <row r="10" spans="1:20" ht="15" customHeight="1">
      <c r="A10" s="14">
        <v>3</v>
      </c>
      <c r="B10" s="17" t="s">
        <v>130</v>
      </c>
      <c r="C10" s="3" t="s">
        <v>131</v>
      </c>
      <c r="D10" s="3" t="s">
        <v>26</v>
      </c>
      <c r="E10" s="3">
        <v>2004</v>
      </c>
      <c r="F10" s="3" t="s">
        <v>20</v>
      </c>
      <c r="G10" s="30" t="s">
        <v>14</v>
      </c>
      <c r="H10" s="33" t="s">
        <v>37</v>
      </c>
      <c r="I10" s="33" t="s">
        <v>33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4">
        <v>0.010416666666666666</v>
      </c>
      <c r="P10" s="25">
        <f>J10+K10+L10+M10+N10</f>
        <v>0</v>
      </c>
      <c r="Q10" s="24">
        <f>P10*O10</f>
        <v>0</v>
      </c>
      <c r="R10" s="24">
        <v>0.15208333333333332</v>
      </c>
      <c r="S10" s="24">
        <f>R10+Q10</f>
        <v>0.15208333333333332</v>
      </c>
      <c r="T10" s="50">
        <v>3</v>
      </c>
    </row>
    <row r="11" spans="1:20" ht="15" customHeight="1">
      <c r="A11" s="15">
        <v>4</v>
      </c>
      <c r="B11" s="17" t="s">
        <v>152</v>
      </c>
      <c r="C11" s="3" t="s">
        <v>153</v>
      </c>
      <c r="D11" s="3" t="s">
        <v>12</v>
      </c>
      <c r="E11" s="3">
        <v>2004</v>
      </c>
      <c r="F11" s="3" t="s">
        <v>20</v>
      </c>
      <c r="G11" s="30" t="s">
        <v>14</v>
      </c>
      <c r="H11" s="33" t="s">
        <v>15</v>
      </c>
      <c r="I11" s="33" t="s">
        <v>16</v>
      </c>
      <c r="J11" s="4">
        <v>1</v>
      </c>
      <c r="K11" s="4">
        <v>10</v>
      </c>
      <c r="L11" s="4">
        <v>1</v>
      </c>
      <c r="M11" s="4">
        <v>10</v>
      </c>
      <c r="N11" s="4">
        <v>0</v>
      </c>
      <c r="O11" s="24">
        <v>0.010416666666666666</v>
      </c>
      <c r="P11" s="25">
        <f>J11+K11+L11+M11+N11</f>
        <v>22</v>
      </c>
      <c r="Q11" s="24">
        <f>P11*O11</f>
        <v>0.22916666666666666</v>
      </c>
      <c r="R11" s="24">
        <v>0.15</v>
      </c>
      <c r="S11" s="24">
        <f>R11+Q11</f>
        <v>0.37916666666666665</v>
      </c>
      <c r="T11" s="50">
        <v>4</v>
      </c>
    </row>
    <row r="12" spans="2:19" ht="15" customHeight="1">
      <c r="B12" s="45" t="s">
        <v>239</v>
      </c>
      <c r="I12" s="47"/>
      <c r="J12" s="26"/>
      <c r="K12" s="26"/>
      <c r="L12" s="26"/>
      <c r="M12" s="26"/>
      <c r="N12" s="51"/>
      <c r="O12" s="9"/>
      <c r="P12" s="9"/>
      <c r="Q12" s="9"/>
      <c r="R12" s="9"/>
      <c r="S12" s="9"/>
    </row>
    <row r="13" spans="2:19" ht="15" customHeight="1">
      <c r="B13" s="45" t="s">
        <v>240</v>
      </c>
      <c r="I13" s="47"/>
      <c r="J13" s="26"/>
      <c r="K13" s="26"/>
      <c r="L13" s="26"/>
      <c r="M13" s="26"/>
      <c r="N13" s="51"/>
      <c r="O13" s="9"/>
      <c r="P13" s="9"/>
      <c r="Q13" s="9"/>
      <c r="R13" s="9"/>
      <c r="S13" s="9"/>
    </row>
    <row r="14" ht="15" customHeight="1">
      <c r="B14" s="18"/>
    </row>
    <row r="15" ht="15" customHeight="1">
      <c r="B15" s="18"/>
    </row>
    <row r="16" ht="15" customHeight="1">
      <c r="B16" s="18"/>
    </row>
    <row r="17" ht="15" customHeight="1">
      <c r="B17" s="18"/>
    </row>
    <row r="18" ht="15" customHeight="1">
      <c r="B18" s="18"/>
    </row>
    <row r="19" ht="15" customHeight="1">
      <c r="B19" s="18"/>
    </row>
    <row r="20" ht="15" customHeight="1">
      <c r="B20" s="18"/>
    </row>
    <row r="21" ht="15" customHeight="1">
      <c r="B21" s="18"/>
    </row>
    <row r="22" ht="15" customHeight="1">
      <c r="B22" s="18"/>
    </row>
    <row r="23" ht="15" customHeight="1">
      <c r="B23" s="18"/>
    </row>
    <row r="24" ht="15" customHeight="1">
      <c r="B24" s="18"/>
    </row>
    <row r="25" ht="15" customHeight="1">
      <c r="B25" s="18"/>
    </row>
    <row r="26" ht="15" customHeight="1">
      <c r="B26" s="18"/>
    </row>
    <row r="27" ht="15" customHeight="1">
      <c r="B27" s="18"/>
    </row>
    <row r="28" ht="15" customHeight="1">
      <c r="B28" s="18"/>
    </row>
    <row r="29" ht="15" customHeight="1">
      <c r="B29" s="18"/>
    </row>
    <row r="30" ht="15" customHeight="1">
      <c r="B30" s="18"/>
    </row>
    <row r="31" ht="15" customHeight="1">
      <c r="B31" s="18"/>
    </row>
    <row r="32" ht="15" customHeight="1">
      <c r="B32" s="18"/>
    </row>
    <row r="33" ht="15" customHeight="1">
      <c r="B33" s="18"/>
    </row>
    <row r="34" ht="15" customHeight="1">
      <c r="B34" s="18"/>
    </row>
    <row r="35" ht="15" customHeight="1">
      <c r="B35" s="18"/>
    </row>
    <row r="36" ht="15" customHeight="1">
      <c r="B36" s="18"/>
    </row>
    <row r="37" ht="15" customHeight="1">
      <c r="B37" s="18"/>
    </row>
    <row r="38" ht="15" customHeight="1">
      <c r="B38" s="18"/>
    </row>
    <row r="39" ht="15" customHeight="1">
      <c r="B39" s="18"/>
    </row>
    <row r="40" ht="15" customHeight="1">
      <c r="B40" s="18"/>
    </row>
    <row r="41" ht="15" customHeight="1">
      <c r="B41" s="18"/>
    </row>
    <row r="42" ht="15" customHeight="1">
      <c r="B42" s="18"/>
    </row>
    <row r="43" ht="15" customHeight="1">
      <c r="B43" s="18"/>
    </row>
    <row r="44" ht="15" customHeight="1">
      <c r="B44" s="18"/>
    </row>
    <row r="45" ht="15" customHeight="1">
      <c r="B45" s="18"/>
    </row>
    <row r="46" ht="15" customHeight="1">
      <c r="B46" s="18"/>
    </row>
    <row r="47" ht="15" customHeight="1">
      <c r="B47" s="18"/>
    </row>
    <row r="48" ht="15" customHeight="1">
      <c r="B48" s="18"/>
    </row>
    <row r="49" ht="15" customHeight="1">
      <c r="B49" s="18"/>
    </row>
    <row r="50" ht="15" customHeight="1">
      <c r="B50" s="18"/>
    </row>
    <row r="51" ht="15" customHeight="1">
      <c r="B51" s="18"/>
    </row>
    <row r="52" ht="15" customHeight="1">
      <c r="B52" s="18"/>
    </row>
    <row r="53" ht="15" customHeight="1">
      <c r="B53" s="18"/>
    </row>
    <row r="54" ht="15" customHeight="1">
      <c r="B54" s="18"/>
    </row>
    <row r="55" ht="15" customHeight="1">
      <c r="B55" s="18"/>
    </row>
    <row r="56" ht="15" customHeight="1">
      <c r="B56" s="18"/>
    </row>
    <row r="57" ht="15" customHeight="1">
      <c r="B57" s="18"/>
    </row>
    <row r="58" ht="15" customHeight="1">
      <c r="B58" s="18"/>
    </row>
    <row r="59" ht="15" customHeight="1">
      <c r="B59" s="18"/>
    </row>
    <row r="60" ht="15" customHeight="1">
      <c r="B60" s="18"/>
    </row>
    <row r="61" ht="15" customHeight="1">
      <c r="B61" s="18"/>
    </row>
    <row r="62" ht="15" customHeight="1">
      <c r="B62" s="18"/>
    </row>
    <row r="63" ht="15" customHeight="1">
      <c r="B63" s="12"/>
    </row>
    <row r="64" ht="15" customHeight="1">
      <c r="B64" s="12"/>
    </row>
    <row r="65" ht="15" customHeight="1">
      <c r="B65" s="12"/>
    </row>
    <row r="66" ht="15" customHeight="1">
      <c r="B66" s="12"/>
    </row>
    <row r="67" ht="15" customHeight="1">
      <c r="B67" s="12"/>
    </row>
    <row r="68" ht="15" customHeight="1">
      <c r="B68" s="12"/>
    </row>
    <row r="69" ht="15" customHeight="1">
      <c r="B69" s="12"/>
    </row>
    <row r="70" ht="15" customHeight="1">
      <c r="B70" s="12"/>
    </row>
    <row r="71" ht="15" customHeight="1">
      <c r="B71" s="12"/>
    </row>
    <row r="72" ht="15" customHeight="1">
      <c r="B72" s="12"/>
    </row>
    <row r="73" ht="15" customHeight="1">
      <c r="B73" s="12"/>
    </row>
    <row r="74" ht="15" customHeight="1">
      <c r="B74" s="12"/>
    </row>
    <row r="75" ht="15" customHeight="1">
      <c r="B75" s="12"/>
    </row>
    <row r="76" ht="15" customHeight="1">
      <c r="B76" s="12"/>
    </row>
    <row r="77" ht="15" customHeight="1">
      <c r="B77" s="12"/>
    </row>
    <row r="78" ht="15" customHeight="1">
      <c r="B78" s="12"/>
    </row>
    <row r="79" ht="15" customHeight="1">
      <c r="B79" s="12"/>
    </row>
    <row r="80" ht="15" customHeight="1">
      <c r="B80" s="12"/>
    </row>
    <row r="81" ht="15" customHeight="1">
      <c r="B81" s="12"/>
    </row>
    <row r="82" ht="15" customHeight="1">
      <c r="B82" s="12"/>
    </row>
    <row r="83" ht="15" customHeight="1">
      <c r="B83" s="12"/>
    </row>
    <row r="84" ht="15" customHeight="1">
      <c r="B84" s="12"/>
    </row>
    <row r="85" ht="15" customHeight="1">
      <c r="B85" s="12"/>
    </row>
    <row r="86" ht="15" customHeight="1">
      <c r="B86" s="12"/>
    </row>
    <row r="87" ht="15" customHeight="1">
      <c r="B87" s="12"/>
    </row>
    <row r="88" ht="15" customHeight="1">
      <c r="B88" s="12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spans="1:19" s="1" customFormat="1" ht="15" customHeight="1">
      <c r="A109" s="7" t="str">
        <f>CONCATENATE("Главный секретарь _____________________ /",SignGlSec,"/")</f>
        <v>Главный секретарь _____________________ /С.М. Ишкаева, СС1К, г. Челябинск/</v>
      </c>
      <c r="C109" s="2"/>
      <c r="D109" s="2"/>
      <c r="E109" s="2"/>
      <c r="G109" s="28"/>
      <c r="H109" s="5"/>
      <c r="I109" s="35"/>
      <c r="O109" s="22"/>
      <c r="P109" s="23"/>
      <c r="Q109" s="22"/>
      <c r="R109" s="22"/>
      <c r="S109" s="22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20">
    <mergeCell ref="A1:S1"/>
    <mergeCell ref="R6:R7"/>
    <mergeCell ref="S6:S7"/>
    <mergeCell ref="A6:A7"/>
    <mergeCell ref="A2:R2"/>
    <mergeCell ref="J6:N6"/>
    <mergeCell ref="P6:P7"/>
    <mergeCell ref="Q6:Q7"/>
    <mergeCell ref="O6:O7"/>
    <mergeCell ref="A4:I4"/>
    <mergeCell ref="T6:T7"/>
    <mergeCell ref="A5:I5"/>
    <mergeCell ref="F6:F7"/>
    <mergeCell ref="G6:G7"/>
    <mergeCell ref="H6:H7"/>
    <mergeCell ref="I6:I7"/>
    <mergeCell ref="B6:B7"/>
    <mergeCell ref="C6:C7"/>
    <mergeCell ref="D6:D7"/>
    <mergeCell ref="E6:E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U118"/>
  <sheetViews>
    <sheetView zoomScalePageLayoutView="0" workbookViewId="0" topLeftCell="A1">
      <selection activeCell="L25" sqref="L25"/>
    </sheetView>
  </sheetViews>
  <sheetFormatPr defaultColWidth="9.140625" defaultRowHeight="12.75" outlineLevelCol="1"/>
  <cols>
    <col min="1" max="1" width="1.7109375" style="16" customWidth="1"/>
    <col min="2" max="2" width="23.7109375" style="9" customWidth="1"/>
    <col min="3" max="3" width="4.28125" style="11" customWidth="1"/>
    <col min="4" max="4" width="4.421875" style="11" customWidth="1"/>
    <col min="5" max="5" width="5.00390625" style="11" customWidth="1"/>
    <col min="6" max="6" width="3.421875" style="11" customWidth="1"/>
    <col min="7" max="7" width="5.00390625" style="31" hidden="1" customWidth="1" outlineLevel="1"/>
    <col min="8" max="8" width="10.140625" style="34" customWidth="1" collapsed="1"/>
    <col min="9" max="9" width="13.7109375" style="34" customWidth="1"/>
    <col min="10" max="10" width="6.140625" style="9" customWidth="1"/>
    <col min="11" max="11" width="5.421875" style="9" customWidth="1"/>
    <col min="12" max="12" width="6.00390625" style="9" customWidth="1"/>
    <col min="13" max="13" width="4.00390625" style="9" customWidth="1"/>
    <col min="14" max="14" width="5.00390625" style="9" customWidth="1"/>
    <col min="15" max="15" width="6.8515625" style="26" customWidth="1"/>
    <col min="16" max="16" width="3.7109375" style="27" customWidth="1"/>
    <col min="17" max="17" width="8.00390625" style="26" customWidth="1"/>
    <col min="18" max="18" width="6.00390625" style="26" customWidth="1"/>
    <col min="19" max="19" width="5.8515625" style="26" customWidth="1"/>
    <col min="20" max="20" width="7.421875" style="9" customWidth="1"/>
    <col min="21" max="16384" width="9.140625" style="9" customWidth="1"/>
  </cols>
  <sheetData>
    <row r="1" spans="1:19" s="5" customFormat="1" ht="37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1" customFormat="1" ht="14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2"/>
    </row>
    <row r="3" spans="1:19" s="1" customFormat="1" ht="13.5" customHeight="1">
      <c r="A3" s="6" t="s">
        <v>2</v>
      </c>
      <c r="B3" s="2"/>
      <c r="C3" s="2"/>
      <c r="D3" s="2"/>
      <c r="E3" s="2"/>
      <c r="G3" s="28"/>
      <c r="H3" s="5"/>
      <c r="I3" s="35"/>
      <c r="O3" s="22"/>
      <c r="P3" s="23"/>
      <c r="Q3" s="22"/>
      <c r="R3" s="22"/>
      <c r="S3" s="22"/>
    </row>
    <row r="4" spans="1:19" s="1" customFormat="1" ht="18" customHeight="1">
      <c r="A4" s="81" t="s">
        <v>226</v>
      </c>
      <c r="B4" s="81"/>
      <c r="C4" s="81"/>
      <c r="D4" s="81"/>
      <c r="E4" s="81"/>
      <c r="F4" s="81"/>
      <c r="G4" s="81"/>
      <c r="H4" s="81"/>
      <c r="I4" s="81"/>
      <c r="O4" s="22"/>
      <c r="P4" s="23"/>
      <c r="Q4" s="22"/>
      <c r="R4" s="22"/>
      <c r="S4" s="22"/>
    </row>
    <row r="5" spans="1:19" s="1" customFormat="1" ht="18.75" customHeight="1">
      <c r="A5" s="75" t="s">
        <v>231</v>
      </c>
      <c r="B5" s="75"/>
      <c r="C5" s="75"/>
      <c r="D5" s="75"/>
      <c r="E5" s="75"/>
      <c r="F5" s="75"/>
      <c r="G5" s="75"/>
      <c r="H5" s="75"/>
      <c r="I5" s="75"/>
      <c r="O5" s="22"/>
      <c r="P5" s="23"/>
      <c r="Q5" s="22"/>
      <c r="R5" s="22"/>
      <c r="S5" s="22"/>
    </row>
    <row r="6" spans="1:20" s="1" customFormat="1" ht="9.75" customHeight="1">
      <c r="A6" s="67" t="s">
        <v>3</v>
      </c>
      <c r="B6" s="84" t="s">
        <v>4</v>
      </c>
      <c r="C6" s="65" t="s">
        <v>199</v>
      </c>
      <c r="D6" s="65" t="s">
        <v>5</v>
      </c>
      <c r="E6" s="65" t="s">
        <v>6</v>
      </c>
      <c r="F6" s="65" t="s">
        <v>7</v>
      </c>
      <c r="G6" s="78" t="s">
        <v>8</v>
      </c>
      <c r="H6" s="79" t="s">
        <v>9</v>
      </c>
      <c r="I6" s="79" t="s">
        <v>200</v>
      </c>
      <c r="J6" s="70" t="s">
        <v>215</v>
      </c>
      <c r="K6" s="70"/>
      <c r="L6" s="70"/>
      <c r="M6" s="70"/>
      <c r="N6" s="70"/>
      <c r="O6" s="80" t="s">
        <v>225</v>
      </c>
      <c r="P6" s="73" t="s">
        <v>216</v>
      </c>
      <c r="Q6" s="66" t="s">
        <v>217</v>
      </c>
      <c r="R6" s="66" t="s">
        <v>224</v>
      </c>
      <c r="S6" s="66" t="s">
        <v>218</v>
      </c>
      <c r="T6" s="88" t="s">
        <v>235</v>
      </c>
    </row>
    <row r="7" spans="1:20" ht="75.75" customHeight="1">
      <c r="A7" s="67"/>
      <c r="B7" s="84"/>
      <c r="C7" s="65"/>
      <c r="D7" s="65"/>
      <c r="E7" s="65"/>
      <c r="F7" s="65"/>
      <c r="G7" s="78"/>
      <c r="H7" s="79"/>
      <c r="I7" s="79"/>
      <c r="J7" s="20" t="s">
        <v>219</v>
      </c>
      <c r="K7" s="20" t="s">
        <v>220</v>
      </c>
      <c r="L7" s="20" t="s">
        <v>221</v>
      </c>
      <c r="M7" s="20" t="s">
        <v>222</v>
      </c>
      <c r="N7" s="20" t="s">
        <v>223</v>
      </c>
      <c r="O7" s="80"/>
      <c r="P7" s="73"/>
      <c r="Q7" s="66"/>
      <c r="R7" s="66"/>
      <c r="S7" s="66"/>
      <c r="T7" s="88"/>
    </row>
    <row r="8" spans="1:20" ht="15" customHeight="1">
      <c r="A8" s="15">
        <v>1</v>
      </c>
      <c r="B8" s="17" t="s">
        <v>86</v>
      </c>
      <c r="C8" s="3" t="s">
        <v>87</v>
      </c>
      <c r="D8" s="3" t="s">
        <v>60</v>
      </c>
      <c r="E8" s="3">
        <v>2003</v>
      </c>
      <c r="F8" s="3" t="s">
        <v>20</v>
      </c>
      <c r="G8" s="30" t="s">
        <v>21</v>
      </c>
      <c r="H8" s="33" t="s">
        <v>79</v>
      </c>
      <c r="I8" s="33" t="s">
        <v>50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24">
        <v>0.010416666666666666</v>
      </c>
      <c r="P8" s="25">
        <f aca="true" t="shared" si="0" ref="P8:P19">J8+K8+L8+M8+N8</f>
        <v>1</v>
      </c>
      <c r="Q8" s="24">
        <f aca="true" t="shared" si="1" ref="Q8:Q19">P8*O8</f>
        <v>0.010416666666666666</v>
      </c>
      <c r="R8" s="24">
        <v>0.10694444444444444</v>
      </c>
      <c r="S8" s="24">
        <f aca="true" t="shared" si="2" ref="S8:S19">Q8+R8</f>
        <v>0.11736111111111111</v>
      </c>
      <c r="T8" s="50">
        <v>1</v>
      </c>
    </row>
    <row r="9" spans="1:20" ht="15" customHeight="1">
      <c r="A9" s="15">
        <v>3</v>
      </c>
      <c r="B9" s="17" t="s">
        <v>155</v>
      </c>
      <c r="C9" s="3" t="s">
        <v>156</v>
      </c>
      <c r="D9" s="3" t="s">
        <v>12</v>
      </c>
      <c r="E9" s="3">
        <v>2003</v>
      </c>
      <c r="F9" s="3" t="s">
        <v>20</v>
      </c>
      <c r="G9" s="30" t="s">
        <v>21</v>
      </c>
      <c r="H9" s="33" t="s">
        <v>22</v>
      </c>
      <c r="I9" s="33" t="s">
        <v>16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24">
        <v>0.010416666666666666</v>
      </c>
      <c r="P9" s="25">
        <f t="shared" si="0"/>
        <v>0</v>
      </c>
      <c r="Q9" s="24">
        <f t="shared" si="1"/>
        <v>0</v>
      </c>
      <c r="R9" s="24">
        <v>0.1361111111111111</v>
      </c>
      <c r="S9" s="24">
        <f t="shared" si="2"/>
        <v>0.1361111111111111</v>
      </c>
      <c r="T9" s="50">
        <v>2</v>
      </c>
    </row>
    <row r="10" spans="1:20" ht="15" customHeight="1">
      <c r="A10" s="15">
        <v>6</v>
      </c>
      <c r="B10" s="17" t="s">
        <v>161</v>
      </c>
      <c r="C10" s="3" t="s">
        <v>162</v>
      </c>
      <c r="D10" s="3" t="s">
        <v>12</v>
      </c>
      <c r="E10" s="3">
        <v>2003</v>
      </c>
      <c r="F10" s="3" t="s">
        <v>20</v>
      </c>
      <c r="G10" s="30" t="s">
        <v>21</v>
      </c>
      <c r="H10" s="33" t="s">
        <v>57</v>
      </c>
      <c r="I10" s="33" t="s">
        <v>16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4">
        <v>0.010416666666666666</v>
      </c>
      <c r="P10" s="25">
        <f t="shared" si="0"/>
        <v>0</v>
      </c>
      <c r="Q10" s="24">
        <f t="shared" si="1"/>
        <v>0</v>
      </c>
      <c r="R10" s="24">
        <v>0.14930555555555555</v>
      </c>
      <c r="S10" s="24">
        <f t="shared" si="2"/>
        <v>0.14930555555555555</v>
      </c>
      <c r="T10" s="50">
        <v>3</v>
      </c>
    </row>
    <row r="11" spans="1:20" ht="15" customHeight="1">
      <c r="A11" s="15">
        <v>9</v>
      </c>
      <c r="B11" s="17" t="s">
        <v>55</v>
      </c>
      <c r="C11" s="3" t="s">
        <v>56</v>
      </c>
      <c r="D11" s="3" t="s">
        <v>12</v>
      </c>
      <c r="E11" s="3">
        <v>2003</v>
      </c>
      <c r="F11" s="3" t="s">
        <v>20</v>
      </c>
      <c r="G11" s="30" t="s">
        <v>21</v>
      </c>
      <c r="H11" s="33" t="s">
        <v>57</v>
      </c>
      <c r="I11" s="33" t="s">
        <v>16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24">
        <v>0.010416666666666666</v>
      </c>
      <c r="P11" s="25">
        <f t="shared" si="0"/>
        <v>0</v>
      </c>
      <c r="Q11" s="24">
        <f t="shared" si="1"/>
        <v>0</v>
      </c>
      <c r="R11" s="24">
        <v>0.15694444444444444</v>
      </c>
      <c r="S11" s="24">
        <f t="shared" si="2"/>
        <v>0.15694444444444444</v>
      </c>
      <c r="T11" s="50">
        <v>4</v>
      </c>
    </row>
    <row r="12" spans="1:20" ht="15" customHeight="1">
      <c r="A12" s="14">
        <v>14</v>
      </c>
      <c r="B12" s="17" t="s">
        <v>187</v>
      </c>
      <c r="C12" s="3" t="s">
        <v>188</v>
      </c>
      <c r="D12" s="3" t="s">
        <v>12</v>
      </c>
      <c r="E12" s="3">
        <v>2003</v>
      </c>
      <c r="F12" s="3" t="s">
        <v>20</v>
      </c>
      <c r="G12" s="30" t="s">
        <v>21</v>
      </c>
      <c r="H12" s="33" t="s">
        <v>57</v>
      </c>
      <c r="I12" s="33" t="s">
        <v>16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24">
        <v>0.010416666666666666</v>
      </c>
      <c r="P12" s="25">
        <f t="shared" si="0"/>
        <v>1</v>
      </c>
      <c r="Q12" s="24">
        <f t="shared" si="1"/>
        <v>0.010416666666666666</v>
      </c>
      <c r="R12" s="24">
        <v>0.15694444444444444</v>
      </c>
      <c r="S12" s="24">
        <f t="shared" si="2"/>
        <v>0.1673611111111111</v>
      </c>
      <c r="T12" s="50">
        <v>5</v>
      </c>
    </row>
    <row r="13" spans="1:20" ht="15" customHeight="1">
      <c r="A13" s="15">
        <v>16</v>
      </c>
      <c r="B13" s="17" t="s">
        <v>173</v>
      </c>
      <c r="C13" s="3" t="s">
        <v>174</v>
      </c>
      <c r="D13" s="3" t="s">
        <v>12</v>
      </c>
      <c r="E13" s="3">
        <v>2003</v>
      </c>
      <c r="F13" s="3" t="s">
        <v>20</v>
      </c>
      <c r="G13" s="30" t="s">
        <v>21</v>
      </c>
      <c r="H13" s="33" t="s">
        <v>57</v>
      </c>
      <c r="I13" s="33" t="s">
        <v>16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24">
        <v>0.010416666666666666</v>
      </c>
      <c r="P13" s="25">
        <f t="shared" si="0"/>
        <v>1</v>
      </c>
      <c r="Q13" s="24">
        <f t="shared" si="1"/>
        <v>0.010416666666666666</v>
      </c>
      <c r="R13" s="24">
        <v>0.17430555555555557</v>
      </c>
      <c r="S13" s="24">
        <f t="shared" si="2"/>
        <v>0.18472222222222223</v>
      </c>
      <c r="T13" s="50">
        <v>6</v>
      </c>
    </row>
    <row r="14" spans="1:20" ht="15" customHeight="1">
      <c r="A14" s="14">
        <v>17</v>
      </c>
      <c r="B14" s="17" t="s">
        <v>234</v>
      </c>
      <c r="C14" s="3" t="s">
        <v>124</v>
      </c>
      <c r="D14" s="3" t="s">
        <v>12</v>
      </c>
      <c r="E14" s="3">
        <v>2003</v>
      </c>
      <c r="F14" s="3" t="s">
        <v>20</v>
      </c>
      <c r="G14" s="30" t="s">
        <v>21</v>
      </c>
      <c r="H14" s="33" t="s">
        <v>57</v>
      </c>
      <c r="I14" s="33" t="s">
        <v>16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24">
        <v>0.010416666666666666</v>
      </c>
      <c r="P14" s="25">
        <f t="shared" si="0"/>
        <v>1</v>
      </c>
      <c r="Q14" s="24">
        <f t="shared" si="1"/>
        <v>0.010416666666666666</v>
      </c>
      <c r="R14" s="24">
        <v>0.18333333333333335</v>
      </c>
      <c r="S14" s="24">
        <f t="shared" si="2"/>
        <v>0.19375</v>
      </c>
      <c r="T14" s="50">
        <v>7</v>
      </c>
    </row>
    <row r="15" spans="1:20" ht="15" customHeight="1">
      <c r="A15" s="14">
        <v>20</v>
      </c>
      <c r="B15" s="17" t="s">
        <v>163</v>
      </c>
      <c r="C15" s="3" t="s">
        <v>164</v>
      </c>
      <c r="D15" s="3" t="s">
        <v>12</v>
      </c>
      <c r="E15" s="3">
        <v>2003</v>
      </c>
      <c r="F15" s="3" t="s">
        <v>20</v>
      </c>
      <c r="G15" s="30" t="s">
        <v>21</v>
      </c>
      <c r="H15" s="33" t="s">
        <v>22</v>
      </c>
      <c r="I15" s="33" t="s">
        <v>16</v>
      </c>
      <c r="J15" s="4">
        <v>2</v>
      </c>
      <c r="K15" s="4">
        <v>0</v>
      </c>
      <c r="L15" s="4">
        <v>1</v>
      </c>
      <c r="M15" s="4">
        <v>1</v>
      </c>
      <c r="N15" s="4">
        <v>0</v>
      </c>
      <c r="O15" s="24">
        <v>0.010416666666666666</v>
      </c>
      <c r="P15" s="25">
        <f t="shared" si="0"/>
        <v>4</v>
      </c>
      <c r="Q15" s="24">
        <f t="shared" si="1"/>
        <v>0.041666666666666664</v>
      </c>
      <c r="R15" s="24">
        <v>0.15347222222222223</v>
      </c>
      <c r="S15" s="24">
        <f t="shared" si="2"/>
        <v>0.1951388888888889</v>
      </c>
      <c r="T15" s="50">
        <v>8</v>
      </c>
    </row>
    <row r="16" spans="1:20" ht="15" customHeight="1">
      <c r="A16" s="15">
        <v>21</v>
      </c>
      <c r="B16" s="17" t="s">
        <v>197</v>
      </c>
      <c r="C16" s="3" t="s">
        <v>198</v>
      </c>
      <c r="D16" s="3" t="s">
        <v>12</v>
      </c>
      <c r="E16" s="3">
        <v>2003</v>
      </c>
      <c r="F16" s="3" t="s">
        <v>20</v>
      </c>
      <c r="G16" s="30" t="s">
        <v>21</v>
      </c>
      <c r="H16" s="33" t="s">
        <v>57</v>
      </c>
      <c r="I16" s="33" t="s">
        <v>16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4">
        <v>0.010416666666666666</v>
      </c>
      <c r="P16" s="25">
        <f t="shared" si="0"/>
        <v>0</v>
      </c>
      <c r="Q16" s="24">
        <f t="shared" si="1"/>
        <v>0</v>
      </c>
      <c r="R16" s="24">
        <v>0.2027777777777778</v>
      </c>
      <c r="S16" s="24">
        <f t="shared" si="2"/>
        <v>0.2027777777777778</v>
      </c>
      <c r="T16" s="50">
        <v>9</v>
      </c>
    </row>
    <row r="17" spans="1:20" ht="15" customHeight="1">
      <c r="A17" s="15">
        <v>22</v>
      </c>
      <c r="B17" s="17" t="s">
        <v>183</v>
      </c>
      <c r="C17" s="3" t="s">
        <v>184</v>
      </c>
      <c r="D17" s="3" t="s">
        <v>12</v>
      </c>
      <c r="E17" s="3">
        <v>2003</v>
      </c>
      <c r="F17" s="3" t="s">
        <v>20</v>
      </c>
      <c r="G17" s="30" t="s">
        <v>21</v>
      </c>
      <c r="H17" s="33" t="s">
        <v>37</v>
      </c>
      <c r="I17" s="33" t="s">
        <v>33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24">
        <v>0.010416666666666666</v>
      </c>
      <c r="P17" s="25">
        <f t="shared" si="0"/>
        <v>1</v>
      </c>
      <c r="Q17" s="24">
        <f t="shared" si="1"/>
        <v>0.010416666666666666</v>
      </c>
      <c r="R17" s="24">
        <v>0.19999999999999998</v>
      </c>
      <c r="S17" s="24">
        <f t="shared" si="2"/>
        <v>0.21041666666666664</v>
      </c>
      <c r="T17" s="50">
        <v>10</v>
      </c>
    </row>
    <row r="18" spans="1:20" ht="15" customHeight="1">
      <c r="A18" s="15">
        <v>25</v>
      </c>
      <c r="B18" s="17" t="s">
        <v>179</v>
      </c>
      <c r="C18" s="3" t="s">
        <v>180</v>
      </c>
      <c r="D18" s="3" t="s">
        <v>12</v>
      </c>
      <c r="E18" s="3">
        <v>2003</v>
      </c>
      <c r="F18" s="3" t="s">
        <v>20</v>
      </c>
      <c r="G18" s="30" t="s">
        <v>21</v>
      </c>
      <c r="H18" s="33" t="s">
        <v>22</v>
      </c>
      <c r="I18" s="33" t="s">
        <v>16</v>
      </c>
      <c r="J18" s="4">
        <v>0</v>
      </c>
      <c r="K18" s="4">
        <v>11</v>
      </c>
      <c r="L18" s="4">
        <v>0</v>
      </c>
      <c r="M18" s="4">
        <v>0</v>
      </c>
      <c r="N18" s="4">
        <v>0</v>
      </c>
      <c r="O18" s="24">
        <v>0.010416666666666666</v>
      </c>
      <c r="P18" s="25">
        <f t="shared" si="0"/>
        <v>11</v>
      </c>
      <c r="Q18" s="24">
        <f t="shared" si="1"/>
        <v>0.11458333333333333</v>
      </c>
      <c r="R18" s="24">
        <v>0.16527777777777777</v>
      </c>
      <c r="S18" s="24">
        <f t="shared" si="2"/>
        <v>0.2798611111111111</v>
      </c>
      <c r="T18" s="50">
        <v>11</v>
      </c>
    </row>
    <row r="19" spans="1:20" ht="15" customHeight="1">
      <c r="A19" s="15">
        <v>28</v>
      </c>
      <c r="B19" s="17" t="s">
        <v>17</v>
      </c>
      <c r="C19" s="3" t="s">
        <v>18</v>
      </c>
      <c r="D19" s="3" t="s">
        <v>19</v>
      </c>
      <c r="E19" s="3">
        <v>2002</v>
      </c>
      <c r="F19" s="3" t="s">
        <v>20</v>
      </c>
      <c r="G19" s="30" t="s">
        <v>21</v>
      </c>
      <c r="H19" s="33" t="s">
        <v>22</v>
      </c>
      <c r="I19" s="33" t="s">
        <v>16</v>
      </c>
      <c r="J19" s="4">
        <v>0</v>
      </c>
      <c r="K19" s="4">
        <v>0</v>
      </c>
      <c r="L19" s="4">
        <v>10</v>
      </c>
      <c r="M19" s="4">
        <v>10</v>
      </c>
      <c r="N19" s="4">
        <v>0</v>
      </c>
      <c r="O19" s="24">
        <v>0.010416666666666666</v>
      </c>
      <c r="P19" s="25">
        <f t="shared" si="0"/>
        <v>20</v>
      </c>
      <c r="Q19" s="24">
        <f t="shared" si="1"/>
        <v>0.20833333333333331</v>
      </c>
      <c r="R19" s="24">
        <v>0.14375000000000002</v>
      </c>
      <c r="S19" s="24">
        <f t="shared" si="2"/>
        <v>0.3520833333333333</v>
      </c>
      <c r="T19" s="50">
        <v>12</v>
      </c>
    </row>
    <row r="20" ht="15" customHeight="1">
      <c r="B20" s="18"/>
    </row>
    <row r="21" spans="2:21" ht="15" customHeight="1">
      <c r="B21" s="45" t="s">
        <v>239</v>
      </c>
      <c r="I21" s="47"/>
      <c r="T21" s="26"/>
      <c r="U21" s="51"/>
    </row>
    <row r="22" spans="2:21" ht="15" customHeight="1">
      <c r="B22" s="45" t="s">
        <v>240</v>
      </c>
      <c r="I22" s="47"/>
      <c r="T22" s="26"/>
      <c r="U22" s="51"/>
    </row>
    <row r="23" ht="15" customHeight="1">
      <c r="B23" s="18"/>
    </row>
    <row r="24" ht="15" customHeight="1">
      <c r="B24" s="18"/>
    </row>
    <row r="25" ht="15" customHeight="1">
      <c r="B25" s="18"/>
    </row>
    <row r="26" ht="15" customHeight="1">
      <c r="B26" s="18"/>
    </row>
    <row r="27" ht="15" customHeight="1">
      <c r="B27" s="18"/>
    </row>
    <row r="28" ht="15" customHeight="1">
      <c r="B28" s="18"/>
    </row>
    <row r="29" ht="15" customHeight="1">
      <c r="B29" s="18"/>
    </row>
    <row r="30" ht="15" customHeight="1">
      <c r="B30" s="18"/>
    </row>
    <row r="31" ht="15" customHeight="1">
      <c r="B31" s="18"/>
    </row>
    <row r="32" ht="15" customHeight="1">
      <c r="B32" s="18"/>
    </row>
    <row r="33" ht="15" customHeight="1">
      <c r="B33" s="18"/>
    </row>
    <row r="34" ht="15" customHeight="1">
      <c r="B34" s="18"/>
    </row>
    <row r="35" ht="15" customHeight="1">
      <c r="B35" s="18"/>
    </row>
    <row r="36" ht="15" customHeight="1">
      <c r="B36" s="18"/>
    </row>
    <row r="37" ht="15" customHeight="1">
      <c r="B37" s="18"/>
    </row>
    <row r="38" ht="15" customHeight="1">
      <c r="B38" s="18"/>
    </row>
    <row r="39" ht="15" customHeight="1">
      <c r="B39" s="18"/>
    </row>
    <row r="40" ht="15" customHeight="1">
      <c r="B40" s="18"/>
    </row>
    <row r="41" ht="15" customHeight="1">
      <c r="B41" s="18"/>
    </row>
    <row r="42" ht="15" customHeight="1">
      <c r="B42" s="18"/>
    </row>
    <row r="43" ht="15" customHeight="1">
      <c r="B43" s="18"/>
    </row>
    <row r="44" ht="15" customHeight="1">
      <c r="B44" s="18"/>
    </row>
    <row r="45" ht="15" customHeight="1">
      <c r="B45" s="18"/>
    </row>
    <row r="46" ht="15" customHeight="1">
      <c r="B46" s="18"/>
    </row>
    <row r="47" ht="15" customHeight="1">
      <c r="B47" s="18"/>
    </row>
    <row r="48" ht="15" customHeight="1">
      <c r="B48" s="18"/>
    </row>
    <row r="49" ht="15" customHeight="1">
      <c r="B49" s="18"/>
    </row>
    <row r="50" ht="15" customHeight="1">
      <c r="B50" s="18"/>
    </row>
    <row r="51" ht="15" customHeight="1">
      <c r="B51" s="18"/>
    </row>
    <row r="52" ht="15" customHeight="1">
      <c r="B52" s="18"/>
    </row>
    <row r="53" ht="15" customHeight="1">
      <c r="B53" s="18"/>
    </row>
    <row r="54" ht="15" customHeight="1">
      <c r="B54" s="18"/>
    </row>
    <row r="55" ht="15" customHeight="1">
      <c r="B55" s="18"/>
    </row>
    <row r="56" ht="15" customHeight="1">
      <c r="B56" s="18"/>
    </row>
    <row r="57" ht="15" customHeight="1">
      <c r="B57" s="18"/>
    </row>
    <row r="58" ht="15" customHeight="1">
      <c r="B58" s="18"/>
    </row>
    <row r="59" ht="15" customHeight="1">
      <c r="B59" s="18"/>
    </row>
    <row r="60" ht="15" customHeight="1">
      <c r="B60" s="18"/>
    </row>
    <row r="61" ht="15" customHeight="1">
      <c r="B61" s="18"/>
    </row>
    <row r="62" ht="15" customHeight="1">
      <c r="B62" s="18"/>
    </row>
    <row r="63" ht="15" customHeight="1">
      <c r="B63" s="18"/>
    </row>
    <row r="64" ht="15" customHeight="1">
      <c r="B64" s="18"/>
    </row>
    <row r="65" ht="15" customHeight="1">
      <c r="B65" s="18"/>
    </row>
    <row r="66" ht="15" customHeight="1">
      <c r="B66" s="18"/>
    </row>
    <row r="67" ht="15" customHeight="1">
      <c r="B67" s="18"/>
    </row>
    <row r="68" ht="15" customHeight="1">
      <c r="B68" s="18"/>
    </row>
    <row r="69" ht="15" customHeight="1">
      <c r="B69" s="18"/>
    </row>
    <row r="70" ht="15" customHeight="1">
      <c r="B70" s="18"/>
    </row>
    <row r="71" ht="15" customHeight="1">
      <c r="B71" s="18"/>
    </row>
    <row r="72" ht="15" customHeight="1">
      <c r="B72" s="12"/>
    </row>
    <row r="73" ht="15" customHeight="1">
      <c r="B73" s="12"/>
    </row>
    <row r="74" ht="15" customHeight="1">
      <c r="B74" s="12"/>
    </row>
    <row r="75" ht="15" customHeight="1">
      <c r="B75" s="12"/>
    </row>
    <row r="76" ht="15" customHeight="1">
      <c r="B76" s="12"/>
    </row>
    <row r="77" ht="15" customHeight="1">
      <c r="B77" s="12"/>
    </row>
    <row r="78" ht="15" customHeight="1">
      <c r="B78" s="12"/>
    </row>
    <row r="79" ht="15" customHeight="1">
      <c r="B79" s="12"/>
    </row>
    <row r="80" ht="15" customHeight="1">
      <c r="B80" s="12"/>
    </row>
    <row r="81" ht="15" customHeight="1">
      <c r="B81" s="12"/>
    </row>
    <row r="82" ht="15" customHeight="1">
      <c r="B82" s="12"/>
    </row>
    <row r="83" ht="15" customHeight="1">
      <c r="B83" s="12"/>
    </row>
    <row r="84" ht="15" customHeight="1">
      <c r="B84" s="12"/>
    </row>
    <row r="85" ht="15" customHeight="1">
      <c r="B85" s="12"/>
    </row>
    <row r="86" ht="15" customHeight="1">
      <c r="B86" s="12"/>
    </row>
    <row r="87" ht="15" customHeight="1">
      <c r="B87" s="12"/>
    </row>
    <row r="88" ht="15" customHeight="1">
      <c r="B88" s="12"/>
    </row>
    <row r="89" ht="15" customHeight="1">
      <c r="B89" s="12"/>
    </row>
    <row r="90" ht="15" customHeight="1">
      <c r="B90" s="12"/>
    </row>
    <row r="91" ht="15" customHeight="1">
      <c r="B91" s="12"/>
    </row>
    <row r="92" ht="15" customHeight="1">
      <c r="B92" s="12"/>
    </row>
    <row r="93" ht="15" customHeight="1">
      <c r="B93" s="12"/>
    </row>
    <row r="94" ht="15" customHeight="1">
      <c r="B94" s="12"/>
    </row>
    <row r="95" ht="15" customHeight="1">
      <c r="B95" s="12"/>
    </row>
    <row r="96" ht="15" customHeight="1">
      <c r="B96" s="12"/>
    </row>
    <row r="97" ht="15" customHeight="1">
      <c r="B97" s="12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spans="1:19" s="1" customFormat="1" ht="15" customHeight="1">
      <c r="A118" s="7" t="str">
        <f>CONCATENATE("Главный секретарь _____________________ /",SignGlSec,"/")</f>
        <v>Главный секретарь _____________________ /С.М. Ишкаева, СС1К, г. Челябинск/</v>
      </c>
      <c r="C118" s="2"/>
      <c r="D118" s="2"/>
      <c r="E118" s="2"/>
      <c r="G118" s="28"/>
      <c r="H118" s="5"/>
      <c r="I118" s="35"/>
      <c r="O118" s="22"/>
      <c r="P118" s="23"/>
      <c r="Q118" s="22"/>
      <c r="R118" s="22"/>
      <c r="S118" s="22"/>
    </row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sheetProtection/>
  <mergeCells count="20">
    <mergeCell ref="A2:R2"/>
    <mergeCell ref="A4:I4"/>
    <mergeCell ref="A5:I5"/>
    <mergeCell ref="G6:G7"/>
    <mergeCell ref="H6:H7"/>
    <mergeCell ref="A6:A7"/>
    <mergeCell ref="B6:B7"/>
    <mergeCell ref="C6:C7"/>
    <mergeCell ref="D6:D7"/>
    <mergeCell ref="Q6:Q7"/>
    <mergeCell ref="T6:T7"/>
    <mergeCell ref="R6:R7"/>
    <mergeCell ref="S6:S7"/>
    <mergeCell ref="A1:S1"/>
    <mergeCell ref="I6:I7"/>
    <mergeCell ref="J6:N6"/>
    <mergeCell ref="O6:O7"/>
    <mergeCell ref="P6:P7"/>
    <mergeCell ref="E6:E7"/>
    <mergeCell ref="F6:F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2015-12-06T11:37:51Z</cp:lastPrinted>
  <dcterms:created xsi:type="dcterms:W3CDTF">2015-12-05T05:54:20Z</dcterms:created>
  <dcterms:modified xsi:type="dcterms:W3CDTF">2015-12-07T14:12:00Z</dcterms:modified>
  <cp:category/>
  <cp:version/>
  <cp:contentType/>
  <cp:contentStatus/>
</cp:coreProperties>
</file>